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0" yWindow="0" windowWidth="20490" windowHeight="7185"/>
  </bookViews>
  <sheets>
    <sheet name="Заявка Ангио (1)" sheetId="7" r:id="rId1"/>
    <sheet name="Заявка Ангио (2)" sheetId="6" r:id="rId2"/>
    <sheet name="мозговые артерии катетеры прово" sheetId="4" state="hidden" r:id="rId3"/>
  </sheets>
  <calcPr calcId="12451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6"/>
  <c r="H36"/>
  <c r="H35"/>
  <c r="I32" i="7"/>
  <c r="I31"/>
  <c r="I30"/>
  <c r="I29"/>
  <c r="I28"/>
  <c r="I27"/>
  <c r="I26"/>
  <c r="I25"/>
  <c r="I24"/>
  <c r="I23"/>
  <c r="I22"/>
  <c r="I21"/>
  <c r="I20"/>
  <c r="I19"/>
  <c r="I18"/>
  <c r="I17"/>
  <c r="I16"/>
  <c r="I15"/>
  <c r="I14"/>
  <c r="I13"/>
  <c r="I12"/>
  <c r="I11"/>
  <c r="I33" s="1"/>
  <c r="H11" i="6"/>
  <c r="H12"/>
  <c r="H13"/>
  <c r="H38" s="1"/>
  <c r="H14"/>
  <c r="H15"/>
  <c r="H16"/>
  <c r="H17"/>
  <c r="H18"/>
  <c r="H19"/>
  <c r="H20"/>
  <c r="H21"/>
  <c r="H22"/>
  <c r="H23"/>
  <c r="H24"/>
  <c r="H25"/>
  <c r="H26"/>
  <c r="H27"/>
  <c r="H28"/>
  <c r="H29"/>
  <c r="H30"/>
  <c r="H31"/>
  <c r="H32"/>
  <c r="H33"/>
  <c r="H34"/>
  <c r="H7" i="4"/>
  <c r="H8"/>
  <c r="H9"/>
  <c r="H10"/>
  <c r="H17"/>
  <c r="H16"/>
  <c r="H15"/>
  <c r="H13"/>
  <c r="H6"/>
  <c r="H4"/>
  <c r="C4"/>
  <c r="C6"/>
  <c r="C7"/>
  <c r="C8"/>
  <c r="C9"/>
  <c r="C10"/>
  <c r="C11"/>
  <c r="C12"/>
  <c r="H3"/>
</calcChain>
</file>

<file path=xl/sharedStrings.xml><?xml version="1.0" encoding="utf-8"?>
<sst xmlns="http://schemas.openxmlformats.org/spreadsheetml/2006/main" count="268" uniqueCount="153">
  <si>
    <t>ТЕХНИЧЕСКАЯ СПЕЦИФИКАЦИЯ</t>
  </si>
  <si>
    <t>цена за ед. тенге</t>
  </si>
  <si>
    <t>Сумма</t>
  </si>
  <si>
    <t>ПРОИЗВОДИТЕЛЬ</t>
  </si>
  <si>
    <t>Медтроник</t>
  </si>
  <si>
    <t>Кордис</t>
  </si>
  <si>
    <t>АВВОТ в 1-й технички все 5 видов проводников</t>
  </si>
  <si>
    <t>Катетер баллонный, имеющий способность номинального давления для баллона не менее 3,0 мм – 1013КРа (10 атм), а давление разрыва для баллона диаметром не менее 3,0 мм 1824 КРа (18 атм). Имеющий низкий профиль. Размеры:  для баллона быстрой смены 1.25/1.5/2,0/2,25/2,5/2,75/3,0/3,25/3,5/3,75/4,0 мм;  длина: для 1.5/2,25/2,75 - 6/12/15//20 мм; для 3,25/3,75 – 12/15/20 мм; для 2,0/2,5/3,0/3,5/4,0 – 6/12/15/20/25/30мм. или Для баллонов высокого давления  2,0/2,25/2,5/2,75/3,0/3,25/3,5/3,75/4,0/4,5/5,0 мм; для 2,0/2,75/3,25/3,75/ мм – 6/9/12/15/21мм; для 2,25мм – 6/12/21мм; для 2,5/3,5/4,0 мм – 6/9/12/15/21/27мм; для 4,5 мм – 15/21 мм; для 5,0 – 15 мм.Размеры и виды баллона по заявке конечного получателя.Размеры и виды баллона по Заявке Заказчика.</t>
  </si>
  <si>
    <t>Материал катетера – наружный слой – нейлон, средняя часть – армированная двухслойная стальная оплетка, внутренний слой – PTFE (политетрафторэтилен), дистальный кончик рентгенконтрастный (длина 2,5 или 16 мм). Характеристики: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Стальная оплетка двойная: круглого и прямоугольного сечения. Специальная технология производства обеспечивает постоянный внутренний просвет по всей длине. Внутренний просвет катетера: 9 F – 0.098", 8 F – 0.088", 7 F – 0.078" и 6 F – 0 .070". 1 единица в упаковке. Размеры: длина 55, 90, 95 и 125 см. Диаметры - от 6 до 9 F.Размеры по заявке Заказчика.</t>
  </si>
  <si>
    <t>Наименование изделия медицинского назначения</t>
  </si>
  <si>
    <t>Технические характеристики</t>
  </si>
  <si>
    <t>Ед.изм.</t>
  </si>
  <si>
    <t>Количество</t>
  </si>
  <si>
    <t xml:space="preserve">шт. </t>
  </si>
  <si>
    <t>Наименование</t>
  </si>
  <si>
    <t xml:space="preserve">Проводник NEUROSCOUT  </t>
  </si>
  <si>
    <t>Широкий спектр диаметров: от .018" до .038". Материал проводника - нержавеющая сталь. Тефлоновое покрытие проводника. Наличие проводников длиной 260 см. Наличие прямых и J-изогнутых проводников. Наличие различных радиусов J-загиба. Различная длина гибкой дистальной части. Наличие "двусторонних" проводников. Возможность выбора проводников с фиксированным и нефиксированным внутренним стержнем. Гидрофильное покрытие по всей длине.</t>
  </si>
  <si>
    <t>Материал – рентгеноконтрастный пластик. Диаметр от 4F до 9F. Длина канюли от 11 до 25см. Несминаемость трубки при прохождении изгибов. Трехстворчатый дизайн клапана интродьюсера. Силиконовое покрытие клапана интродьюсера. Цветовая маркировка интродьюсеров в зависимости от диаметра.</t>
  </si>
  <si>
    <t>Игла для пункции сосудов с целью обеспечения сосудистого доступа и дальнейшего введения инструментария. Длина  70 мм, внутренний диаметр – не менее 0.038”, наружный диаметр 18G и 19G. Индивидуальная стерильная упаковка. Срок стерильности  - не менее 3 лет с момента изготовления.</t>
  </si>
  <si>
    <t>Спираль для эмболизации церебральных аневризм Axium</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</si>
  <si>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полипропиленогого шарика на дистальном конце. Крепление шасси на доставляющей системе должно позволять спирали свободно вращаться на 3600 и отгибаться по углом 300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активаторного типа, без использования электрических кабелей или батареек. Все размеры спиралей должны доставляться через катетер 0.010". Диаметр от 2 до 25 мм, длина от 2 до 50 см.
</t>
  </si>
  <si>
    <t>Axium</t>
  </si>
  <si>
    <t>Микрокатетер Echclon</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</si>
  <si>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и интродьюсером 5F. Давление разрыва - 600 psi. Кончик катетера прямой, 900 с длиной кончика 5мм, 450 с длиной кончика 3мм</t>
  </si>
  <si>
    <t xml:space="preserve">Меднор </t>
  </si>
  <si>
    <t>Гидрофильный микропроводник Silver Speed</t>
  </si>
  <si>
    <t>Гидрофильный проводник  0.010" со стержнем из стали 304V. Крутящий момент 1:1. Вокруг стержня намотан провод из платинового сплава. Гибкость кончика – высокая. Кончик максимально атравматичный и рентгенконтастный. Угол наклона кончика – изменяемый. Длина 200см. Проксимальный конец 0.014" не гидрофильный. Предназначен для использования с катетерами движимыми по проводнику.</t>
  </si>
  <si>
    <t>Интракраниальный стент Solitaire</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</si>
  <si>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реканализации сосудов со свежими тромбами. Стент должен иметь нефиксированый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иметь 4 рентгенконтрасных маркеров. Диаметр стента от 4мм до 7, длина от 20мм до 30мм. Размер по заявке конечного получателя.</t>
  </si>
  <si>
    <t>Микрокатетер для доставки интракраниальных стентов Rebar</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</si>
  <si>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прокимального конца не более 2.1F, внешний диаметр дистального конца не более 1.7F. Совместим с проводником 0.014" и интродьюсером 5F. Давление разрыва - 600 psi. Размеры по заказу конечного получателя.</t>
  </si>
  <si>
    <t>Балонный микрокатетер HyperGlide</t>
  </si>
  <si>
    <t xml:space="preserve">Баллонный катетер для временной окклюзии при нейропроцедурах при бифуркациях артерий. Сверхмягкий баллон длиной 7 мм, смонтированный на катетере длиной 150 мм. Профиль нераздутого баллона 2.5F или 3.5F. Длина кончика катетера 2 мм. Совместимость с проводником 0.010", который должен поставляться в комплекте. Один проводник должен использоваться для навигации и окклюзии системы. Проксимальный диаметр катетера не более 2.8F, дистальный - 2.2F, внутренний диаметр - 0.0103"
Диаметр баллона 4мм и 7мм
</t>
  </si>
  <si>
    <t>Катетер проводниковый (церебральный) Guider Softip XF</t>
  </si>
  <si>
    <t>Катетер проводниковый предназначен для церебральных интервенционных вмешательств. 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диаметр 5F, 6F, 7F, 8F внутренний диаметр не менее 0,064". Длина 90 см и 100 см. Варианты дистальной части – ангулированый под углом 40 градусов, мультифункциональный и прямые. Тип дистальной части и размер катетера по заявке конечного получателя.</t>
  </si>
  <si>
    <t>Диагностический проводник Starter</t>
  </si>
  <si>
    <t>Катетер диагностический Imager II</t>
  </si>
  <si>
    <t>Просвет (для катетера 5F) - 0,047" (левый), 0,045" (правый). Просвет (для катетера 6F) - 0,056" (левый), 0,056" (правый). Максимальное давление 1200 psi. Использование технологии "Flextrusion" при производстве катетера. Пропускная способность при максимальном давлении (катетер 5F) - 21,9 мл/с (левый), 19,8 мл/с (правый). Наличие в покрытии катетера тромбо-устойчивого материала. Двойная проволочная армировка по всей длине катетера до самого кончика. Наличие различных вариантов типов кончиков. Размер и тип кончика по заявке заказчика.</t>
  </si>
  <si>
    <t>Интрадюсер Medikit</t>
  </si>
  <si>
    <t>Ангиографическая игла EN-18</t>
  </si>
  <si>
    <t>Зав. кардиоперационного блока:                                                                                                           Утегалиев Т.К.</t>
  </si>
  <si>
    <t>"Утверждаю"</t>
  </si>
  <si>
    <t xml:space="preserve">__________________Ш.Ж. Омаров </t>
  </si>
  <si>
    <t>Главный врач КГП на ПХВ «МЦРБ Аягозского района» УЗ области АБАЙ</t>
  </si>
  <si>
    <t>Итого:</t>
  </si>
  <si>
    <t>шт.</t>
  </si>
  <si>
    <t>шт</t>
  </si>
  <si>
    <t>Расходные материалы, предназначенные для выполнения ГОБМП и ОСМС кардиологии  на 2024 г.</t>
  </si>
  <si>
    <t>Кол-во</t>
  </si>
  <si>
    <t>Диагностический катетер -JL-3.5</t>
  </si>
  <si>
    <t>Диагностический катетер -JL-4.0</t>
  </si>
  <si>
    <t>Диагностический катетер -JR-3.5</t>
  </si>
  <si>
    <t>Диагностический катетер -JR-4.0</t>
  </si>
  <si>
    <t>Коронарный Гайд катетеры проводник JL-3.5</t>
  </si>
  <si>
    <t>Коронарный Гайд катетеры проводник JL-4.0</t>
  </si>
  <si>
    <t>Коронарный Гайд катетеры проводник JR-3.5</t>
  </si>
  <si>
    <t>Коронарный Гайд катетеры проводник JR-4.0</t>
  </si>
  <si>
    <t>Баллонный микрокатетр 4х20</t>
  </si>
  <si>
    <t>Набор белья для коронографии</t>
  </si>
  <si>
    <t>Интрадьюсер феморальный 6F</t>
  </si>
  <si>
    <t>Интрадьюсер радиальный 6F</t>
  </si>
  <si>
    <t>Браслеты для гемостаза</t>
  </si>
  <si>
    <t>Индефляторы</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</si>
  <si>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</si>
  <si>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</si>
  <si>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</si>
  <si>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</si>
  <si>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</si>
  <si>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 Плетеный стент изготовленный дистальная часть из нитинола, проксимальная стали
• Кончик стента по 0,5 мм обеспечивающие лучшую фиксакцию стента
 • 4 дистальных и 4 проксимальных маркера, а также 2 тканные пряди титана для лучшей визуализации стента, при рентгенскопии видим каждая из 16 проволок заполненный стентом
 • Совместим с микрокатетерами диаметром 0,017”
 • Доступен в размерах: диаметр 2,5; 3.0; 3,5; 4.0; мм, длина 12, 13, 17, 18, 21, 22, 24, 27, 28, 31, 32, 34 мм.
• Устройство LVIS EVO можно репозициониировать, если все три маркера все еще находятся внутри микрокатетера</t>
  </si>
  <si>
    <t>Ангиографический катетер - для катетеризации правой и левой коронарной артерии, через лучевой доступ-трансрадиальный, с гидрофильным покрытием. Имеет атравматический мягкий наконечник на дистальном конце. Различные конфигурации кончика катетеров. Наличие катетеров 4, 5, 6 или 7F. Длина катетера – 100/110/125см.  Двойная стальная оплетка стенок катетеров. 
Размерный ряд:TigerIи TigerII – Fr: 4,5,6,7 с длиной кончика 3.5/4.0/4.5/5.0., (с боковым отверстием 1мм (Sidehole), на дистальном конце). JudkinsLeft -Fr: 4,5,6,7 с длиной кончика 3.5/4.0/4.5/5.0./6.0.  JudkinsRight -Fr: 4,5,6,7 с длиной кончика 3.5/4.0/4.5/5.0./6.0.  Pigtail -Fr: 4,5,6,7с углом изгиба 90/145/155°. Amplatz -Fr: 4,5,6,7, сформойкончика:AL1/AL2/AL3; AR1/AR2/AR3;Jacky – 3.5/4 см.</t>
  </si>
  <si>
    <t>Бедренный набор интубатора (Femoral): Он имеет длину оболочки 10 см и длину расширителя 15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t>
  </si>
  <si>
    <t>Радиальный набор интубатора (Radial): Он имеет длину оболочки 7 см и длину расширителя 13.3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t>
  </si>
  <si>
    <t xml:space="preserve"> Индефлятор используются для ангиографических процедур, 
состоят из следующих комплектующих: 
1. Y – гемостаз:
•Стандарт.
•Тип щелчка с большим отверстием.
•Тип щелчка с удлинительной линией 25 cм.
 Гемостаз совместим с небольшими направляющими катетерами
 диаметром 0,014 –0,038 проволочного проводника.
Игла для введения проводника – инструмент введения/тупоконечная игла.
2. Размер – G20 (10см)
3. Устройство для вращения проводника (torque)
4. Манифольд, различных вариантов исполнения: от 2 до 5 ядер
• HP Манифольды для контроля инъекции контрастной среды во время процедур ангиографии c максимальным давлением до 600 PSI (41.3 бар)
• Максимальная продолжительность использования 24 часа.
5. Контрольный шприц, объемами – 10, 12, 20мл
6. Индефлятор (прибор надува), с объемами до 30мл., с расширительной трубкой длиной 30 ±1см. 
Спроектированы для поддержания давления до 30 атм/бар и 35 атм/бар
7. Удлинительная линия высокого давления, размерами: 25, 50, 120 см
8. Краник высокого давления	
9. Краник высокого давления – с максимальным давлением до 1200 PSI.</t>
  </si>
  <si>
    <t>1шт.- Защитное покрытие на стол 137х180 см. Общий размер покрытия 180 ± 2см на 137 ± 2см. Покрытие состоит из двух слоев нетканого материала. Основной слой размером 180 ± 2см на 137 ± 2см из рифленый полиэтилена медицинского класса плотностью 55 грамм на м2. Центральный слой размером 180 ± 2 см на 61 ± 1см из нетканного материала SMS. На нижней части покрытие имеется маркировка Table Cover 137x180см.
1шт.- Защитное покрытие на стол 150х250 см.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нетканного материала SMS. На нижней части покрытие имеется маркировка Table Cover 150x250см.
1 шт.- Простыня одноразовая 280 х 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перфорированный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перфорированного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2 шт.- Чаша 250 мл. Чаша сделана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Цвет синий, красный, прозрачный по желанию клиента.
Чаша
1-шт Чаша 250 мл, стакан (прозрачный)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55 ± 1.5 мм.
1шт – Чаша: для хранения проводника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1шт - Проводник диагностический 180х0,035. Проводник с тефлоновым покрытием, длина 180 см, наружный диаметр - 0,035 ". Дистальный кончик типа J-изогнутый, гибкий, дистальная гибкая часть - 3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1шт – Шприц с ручками и ротатором (12 мл). Поликарбонатный материал по корпусу шприца, вращающийся адаптер изготовлен из поликарбоната. Плунжер изготовлен из карбоната кальция, заполненного полипропиленом. Плунжерная прокладка изготовлена из эластомера силикона. Шприц имеет собственную силиконовую смазку. Колпачок изготовлен из поликарбоната. Тип: папа/ с наконечником тип крепления иглы к цилиндру шприца, при котором игла вкручивается в шприц.
1 шт.- Шприц 10 мл Луер Лок. Шприц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Шприц 10 мл Луер. Шприц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Защитное покрытие 100х100см. Покрытие защитное одноразовое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1шт – Защитное покрытие: для снимков R35. Покрытие защитное сделано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радиального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30 шт.- Набор салфеток нерентгенконтрастные 10х10 см. Салфетки изготовлены из хлопковой марли в 12 слоев.
1 шт.- Перчатки: неопудренные №7. Перчатки хирургические латексные одноразовые, неопудренные, размером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Перчатки: неопудренные №7,5. Перчатки хирургические латексные одноразовые, неопудренные, размером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Халат усиленный XL. Халат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1 шт. - Халат усиленный L. Халат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
1 шт. – Зажим для обработки операционного поля. Зажим медицинский, предназначенный для использования во время захвата губки/салфеток при осуществлении антисептических процедур. Длина - 19cм. Сделан из полипропилен + 30% стекловолокно. Закруглённый наконечник.
1 шт- Нить хирургическая, рассасывающийся, длиной 75 см, цвет черный, игла колющая, изогнутая 1/2 длиной 40 мм.
Метод стерилизации: этиленоксидом.</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</si>
  <si>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</si>
  <si>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</si>
  <si>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при технике ассистенции эндоваскулярной эмболизации спиралями, в целях поддержки массы спиралей и сохранению просвета родительской артерии. Стент должен иметь нефиксированный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даже после полного раскрытия, иметь 3 (для ø3-4 мм) или 4 (для ø5-6 мм) рентгенконтрастных маркеров. Диаметр стента от 3, 4, 5, 6 мм, длина от 15 мм до 40 мм. Размер по заявке конечного получателя.</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</si>
  <si>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</si>
  <si>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</si>
  <si>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 xml:space="preserve">Устройство для компрессии места пункции предназначено для достижения гемостаза после удаления иглы, интродьюсера или катетера из сосудистого русла. На устройстве имеется: нажимная плита с указателями направления вращения на лицевой поверхности и ротатор с делениями давления на боковой части из прозрачного поликарбоната, для контроля визуализации места пункции. Прижимная пластина на амортизирующийся винтообразной ножке из поликарбоната с силиконовой прокладкой, для достижения адекватного гемостаза. Давление сжатия и время сжатия могут регулироваться для каждого пациента индивидуально. Крепежный ремень матерчатый, фиксирующийся с помощью Velcro, гипоаллергенный, швы на ремешке и липучке должны быть на одной линии, длина ремешка не менее 22см.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t>
  </si>
  <si>
    <t xml:space="preserve">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t>
  </si>
  <si>
    <t>Катетер диагностический коронарный</t>
  </si>
  <si>
    <t xml:space="preserve">Ангиографический катетер - для катетеризации правой и левой коронарной артерии, через лучевой доступ-трансрадиальный, с гидрофильным покрытием. Имеет атравматический мягкий наконечник на дистальном конце. Различные конфигурации кончика катетеров. Наличие катетеров 4, 5, 6 или 7F. Длина катетера – 100/110/125см.  Двойная стальная оплетка стенок катетеров. 
Размерный ряд:TigerI и TigerII – Fr: 4,5,6,7 с длиной кончика 3.5/4.0/4.5/5.0., (с боковым отверстием 1мм (Sidehole), на дистальном конце). Judkins Left -Fr: 4,5,6,7 с длиной кончика 3.5/4.0/4.5/5.0./6.0.  Judkins Right -Fr: 4,5,6,7 с длиной кончика 3.5/4.0/4.5/5.0./6.0.  Pigtail -Fr: 4,5,6,7 с углом изгиба 90/145/155°. Amplatz -Fr: 4,5,6,7, с формой кончика:AL1/AL2/AL3; AR1/AR2/AR3; Jacky – 3.5/4 см.
</t>
  </si>
  <si>
    <t xml:space="preserve">Катетеры диагностические ангиографические </t>
  </si>
  <si>
    <t>Катетеры ангиографические 
 Длина 100;110 см. Диаметр не менее: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t>
  </si>
  <si>
    <t xml:space="preserve">Диагностический проводник </t>
  </si>
  <si>
    <t xml:space="preserve">Направляющая проволока ,стерильная,однократного применения, размерами: диаметром (см): 0,018;  0,025; 0,032; 0,035; 0,038; длиной (см): 40; 60; 70; 75; 150; 170; 175; 180 до 260: с прямым, J-образным и гибким наконечником.                                                                                                                                             Диапазон размеров направляющих проволок составляет от 0.018" до 0.063". 
Проводники имеют тонкий слой напыления из политетрафторэтилена (PTFE) , что позволяет направляющей проволоке беспрепятственно продвигаться через катетер. 
Размеры проволочного проводника: (дюйм) 0.18 ± 0.0010; 0.021 ± 0.0010; 0.025 ± 0.0020; 0.028 ± 0.0020; 0.32 ± 0.0020; 0.035 ± 0.0020; 0.038 ± 0.0020;
 длина - 40; 60; 70; 75; 150; 170; 175; 180 до 260 см;  ±2 см. 
</t>
  </si>
  <si>
    <t xml:space="preserve">Интродьюсеры pс стилепестковым гемостатическим клапаном с рентгенконтрастным кончиком и без, с минипроводником и без, диаметром 4F, 5F, 6F, 7F, 8F, 9F, 10F,
11F и длиной 5.5, 11, 23, 35, 45, 65, 90 см
</t>
  </si>
  <si>
    <t>Феморальный интродьюсер. Интродьюсер-порт для проведения диагностического и интервенционного инструментария в сосудистое русло для проведения коронарографии. Материал интродьюсера – рентгенконтрастный полиэтиленовый пластик, смазывающее покрытие SiLX® канюли, сосудистого дилятора и SLIX™ клапана. Шестилепестковый гемостатический клапан (А). Наличие бокового отведения для обмывания инструмента, введения контрольного вещества, иных лекарственных растворов. Трехходовой краник для управления боковым портом. Наличие специального замка для дилятора для исключения возможности его дислокации при проведении через мягкие ткани. Возможность поставки с мини-проводником (двухсторонний, длина 45 см) для интродьюсеров длиной 11 см. Цветовая кодировка размеров. 5 штук в упаковке. Размеры: Ø 6F20, 7 F20, (5,5, 11 и 23 см), Ø 5,5 и 6,5 F (11 см), Ø 8, 9, 10 и 11 F (11 и 23 см). Игла металлическая пункционная без стилета с прозрачным хабом и Люеровским соединением. Обеспечивает чрезкожную пункцию сосудов для проведения диагностических и интервенционных инструментов. Диаметр иглы от 18G до 21G. Внутренний просвет от 0.021" до 0.038". Длина: 3,8 см (педиатрическая), 5 см (трансрадиальная) и 7 см (феморальная). Возможна поставка со съемными крылышками для обеспечения лучшего упора при пункции. Размеры по заявке Заказчика</t>
  </si>
  <si>
    <t xml:space="preserve">Интродьюсер </t>
  </si>
  <si>
    <t xml:space="preserve"> Набор интубатора (Интродьюсер) размерами Fr: 4; 5; 6; 7; 8; 9     Размеры:  6F20, 7 F20,                                                                                                                                              Бедренный набор интубатора (Femoral): Он имеет длину оболочки 10 см и длину расширителя 15 см.
Радиальный набор интубатора (Radial): Он имеет длину оболочки 7 см и длину расширителя 13.3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
</t>
  </si>
  <si>
    <t>Интродьюсер в комплекте с иглой для феморального доступа, удлинённый  II</t>
  </si>
  <si>
    <t>Интродьюсер феморальный. Возможность выбора диаметра 4, 5, 6, 7, 8, 9, 10, 11 Fr.  Возможность выбора длины интродьюсеров длиной 25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36 mm, 21 G x 36 mm, 20 G x 38 mm, 21 G x 35 mm, 20 G x 51 mm, 18 G x 64 mm, 18 G x 70mm. .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0,021", 0,025", 0,035", 0,038".    Размеры:6F20, 7 F20,</t>
  </si>
  <si>
    <t xml:space="preserve">Устройство для гемостаза лучевой артерии  </t>
  </si>
  <si>
    <t>Компрессионное устройство для лучевой артерии обеспечивает компрессию поворотом циферблата. Наличие тактильного и аускультативного подтверждения осуществляемой компрессии. Материал циферблата поликарбонат. Прозрачный циферблат для контроля за зоной доступа. Увеличение компрессии достигается поворотом циферблата по часовой стрелке. Наличие пластин по обеим сторонам циферблата для декомпрессии. Наличие компрессионной пластины и выемки для интродьюсера на нижней поверхности циферблата. Материал манжеты Velcro® Длина манжеты в 2 вариантах - 25-26см и 30-31см. Каждое устройство в индивидуальной стерильной упаковке.</t>
  </si>
  <si>
    <t>"Краник трехходовой"</t>
  </si>
  <si>
    <t>Прозрачный поликарбонатный корпус (для визуализации пузырьков воздуха). Различные конфигурации коннекторов: коннектор типа slip, фиксированный коннектор типа "папа", универсальное прямое с крутящимся коннектором, ротационный адаптер "папа", коннекторы "мама", ротационный адаптер "папа" с правой или левой ориентацией. Краники одно-, 3-х, 4-х ходовые. Наличие поворотного вентиля с надписями OFF или ON, правая или левая ориентация. Наличие вариантов разрешенного давления 50PSI (3.5 BAR), 200PSI (14BAR), 500PSI (34BAR), или 1050 PSI (72 BAR). Цветовая кодировка краников по разрешенному давлению: белый 200PSI (14BAR) и краник большого просвета, голубой 500PSI (34BAR) или синий 1050 PSI (72 BAR). Наличие защитного колпачка на краниках большого размера. Материал корпуса прозрачный поликарбонат. Контур рукоятки типа "плавника акулы". Наличие безвоздушного ротатора. Материал рукоятки делрин. Внутренний просвет краника 0.079" (2мм), для краников большого просвета 0.120" (2.5мм).</t>
  </si>
  <si>
    <t xml:space="preserve">Интракраниальный стент </t>
  </si>
  <si>
    <t xml:space="preserve">Нейроваскулярный проволочный проводник </t>
  </si>
  <si>
    <t xml:space="preserve">Ангиографический проводник </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</si>
  <si>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</si>
  <si>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 xml:space="preserve">Проводниковый катетер </t>
  </si>
  <si>
    <t xml:space="preserve">Микрокатетер </t>
  </si>
  <si>
    <t xml:space="preserve">Гемостатический Y коннектор. </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</si>
  <si>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t>
  </si>
  <si>
    <t xml:space="preserve">Гиперселективный микрокатетер с отделяющимся кончиком </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</si>
  <si>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</si>
  <si>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 xml:space="preserve">Жидкая эмболическая Жидкая эмболическая система  </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</si>
  <si>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</si>
  <si>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 xml:space="preserve">Эндоваскулярный каркасный самораскрывающийся стент </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</si>
  <si>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</si>
  <si>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Стент для сонной артерии</t>
  </si>
  <si>
    <t>Стент для сонных артерий, cамораскрывающийсянитиноловыйстент на системе доставки с Rх портом  на растоянии 28 см от кончика катетера. Стент должен быть анатомически суживающейся («бутылкообразной») формы. Не иметь расширяющихся концов. Должна иметься система защиты от "выпрыгивания стента"при раскрытии типа EX.P.R.T. . Стент должен иметь нулевое укорочение. Толщина стенки стента 0.0088". Совместимость с проводником 0.014". Рабочая длина доставляющего катетера 135 см. Танталовые маркеры на каждом конце стента для обеспечения хорошей визуализации. Рентгенконтрастный маркер должен иметься и на доставляющем катетере, показывая точное расположение место анатомического сужения стента. Диаметр стента 8х6, длина 30 или 40 мм. Стент должен иметь открытую ячейку и одинаковую радиальную устойчивостью по всей длине. Стерильная упаковка. Размер для стентабутылкообразной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</si>
  <si>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 xml:space="preserve">Спирали для эмболизации аневризм </t>
  </si>
  <si>
    <t xml:space="preserve">Гидрофильный микропроводник </t>
  </si>
  <si>
    <t xml:space="preserve">Гидрофильный проводник 0.014" со стержнем из стали для использования с катетерами, движимыми по проводнику. Крутящий момент 1:1. Платиновая спиральная намотка на дистальных 5 см. Гибкость кончика – высокая. Кончик максимально атравматичный и рентгеноконтрастный.  Угол наклона кончика – изменяемый. Длина 205 см. Проксимальный конец 0.014" не гидрофильный. </t>
  </si>
  <si>
    <t xml:space="preserve">Микрокатетер для доставки спиралей </t>
  </si>
  <si>
    <t>Набор интубатора Introducer Sheath (Интродьюсеры радиальные; феморальные) размерами Fr: 4; 5; 6; 7; 8; 9, стерильный, однократного применения</t>
  </si>
  <si>
    <t>Бедренный набор интубатора (Femoral): Он имеет длину оболочки 10 см и длину расширителя 15 см.
Радиальный набор интубатора (Radial): Он имеет длину оболочки 7 см и длину расширителя 13.3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t>
  </si>
  <si>
    <t xml:space="preserve">Гайд катетер  6F </t>
  </si>
  <si>
    <t xml:space="preserve">Спирали </t>
  </si>
  <si>
    <t xml:space="preserve">Стент </t>
  </si>
  <si>
    <t>Микрокатетер</t>
  </si>
  <si>
    <t>Микропроводник</t>
  </si>
  <si>
    <t>Микрокаттер</t>
  </si>
  <si>
    <t>Стент</t>
  </si>
  <si>
    <t xml:space="preserve">Коронарный проводник </t>
  </si>
  <si>
    <t>Диагностический катетер  для трансрадиального доступа</t>
  </si>
  <si>
    <t>Краник трехходовой (синий)</t>
  </si>
  <si>
    <t>Трехходовой кран для инфузионной терапии и мониторинга, синий, оборот 360º, точная регулировка благодаря тактильному контролю, соединения Луэр Лок. Повышенная механическая и механическая устойчивость. Изготовлен из полиамида, полипропилена, поликарбоната, полистерола. Не содержит латекс, ПВХ, ДЭГФ. Упакован в герметичный пакет из термоформуемой пленки и газопроницаемой бумаги. 
Стерилизован этиленоксидом.</t>
  </si>
  <si>
    <t>Интродьюсер универсальный</t>
  </si>
  <si>
    <t>Интродьюсер для обеспечения доступа в сосуд и эффективных манипуляций инструментов во время процедуры. Интродьюсер имеет силиконовый гемостатический клапан, фиксатор, трехходовой кран, и шовный фланец.  Гемостатический клапан предотвращает обратный ток крови и аспирацию воздуха. Надежный фиксатор предотвращает обратное смещение дилататора через интродьюсер в ходе введения. Трехходовой кран можно использовать для немедленного перехода от капельной инфузии к быстрому экстренному введению лекарственных препаратов или к мониторингу артериального давления. Боковая ветвь изготовлена из прозрачной гибкой трубки для визуализации пузырьков воздуха. Конус канюли интродьюсера минимизирует травму в точке пункции при сосудистом доступе, снижая тем самым дискомфорт для пациента. Интродьюсер длиной 11 см.,23 см.  диаметром от 5 до 7 F по выбору Заказчика. Размер (F) четко указан на втулке сосудистого интродьюсера.
Состав набора:
- 1 шт. интродьюсер (оболочка); 
- 1 шт. дилататор; 
- 1 шт. мини-проводник (длина 45см, диаметр 0,018” - 0,038”); 
- 1 шт. скальпель; 
- 1 шт. шприц;
- 1 шт. пункционной иглы (18Ga - 21Ga).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</si>
  <si>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 xml:space="preserve">Внутричерепной стент-имплант </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</si>
  <si>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полной длины."</t>
  </si>
  <si>
    <t>ТОО "DIVES"</t>
  </si>
  <si>
    <t>ТОО "KazMedkomp"</t>
  </si>
  <si>
    <t>ТОО "Clever Medical"</t>
  </si>
  <si>
    <t>ТОО "ABMG Expert"</t>
  </si>
  <si>
    <t>ТОО "Круана"</t>
  </si>
  <si>
    <t>ТОО "Медкор"</t>
  </si>
  <si>
    <t>ТОО "AB-Service Company"</t>
  </si>
  <si>
    <t>ТОО "Мерусар и К"</t>
  </si>
  <si>
    <t>Заместитель главного врача:</t>
  </si>
  <si>
    <t>Искаков А.С.</t>
  </si>
  <si>
    <t>Главный бухгалтер:</t>
  </si>
  <si>
    <t>Жумабаева А.М</t>
  </si>
  <si>
    <t>Экономист:</t>
  </si>
  <si>
    <t>Джунусова А</t>
  </si>
  <si>
    <t>Зав аптеки:</t>
  </si>
  <si>
    <t>Зулхарова А.А</t>
  </si>
  <si>
    <t xml:space="preserve">Секретарь: </t>
  </si>
  <si>
    <t xml:space="preserve"> Шалова Ж.Б</t>
  </si>
  <si>
    <t>Протокол №2 от 28.05.2024год.</t>
  </si>
</sst>
</file>

<file path=xl/styles.xml><?xml version="1.0" encoding="utf-8"?>
<styleSheet xmlns="http://schemas.openxmlformats.org/spreadsheetml/2006/main">
  <numFmts count="1">
    <numFmt numFmtId="164" formatCode="_-* #,##0.00\ _₸_-;\-* #,##0.00\ _₸_-;_-* &quot;-&quot;??\ _₸_-;_-@_-"/>
  </numFmts>
  <fonts count="33">
    <font>
      <sz val="10"/>
      <name val="Arial Cyr"/>
      <charset val="204"/>
    </font>
    <font>
      <sz val="11"/>
      <color theme="1"/>
      <name val="Calibri"/>
      <family val="2"/>
      <charset val="204"/>
      <scheme val="minor"/>
    </font>
    <font>
      <sz val="8"/>
      <name val="Arial Cyr"/>
      <charset val="204"/>
    </font>
    <font>
      <sz val="9"/>
      <name val="Calibri"/>
      <family val="2"/>
      <charset val="204"/>
    </font>
    <font>
      <sz val="10"/>
      <name val="Arial Cyr"/>
      <charset val="204"/>
    </font>
    <font>
      <b/>
      <sz val="10"/>
      <name val="Calibri"/>
      <family val="2"/>
      <charset val="204"/>
    </font>
    <font>
      <b/>
      <sz val="10"/>
      <color indexed="8"/>
      <name val="Calibri"/>
      <family val="2"/>
      <charset val="204"/>
    </font>
    <font>
      <sz val="10"/>
      <name val="Calibri"/>
      <family val="2"/>
      <charset val="204"/>
    </font>
    <font>
      <sz val="10"/>
      <name val="Arial"/>
      <family val="2"/>
      <charset val="204"/>
    </font>
    <font>
      <sz val="10"/>
      <name val="Arial"/>
      <family val="2"/>
    </font>
    <font>
      <sz val="8"/>
      <name val="Times New Roman"/>
      <family val="1"/>
      <charset val="204"/>
    </font>
    <font>
      <u/>
      <sz val="12"/>
      <color theme="10"/>
      <name val="Calibri"/>
      <family val="2"/>
      <charset val="204"/>
      <scheme val="minor"/>
    </font>
    <font>
      <u/>
      <sz val="12"/>
      <color theme="10"/>
      <name val="Calibri"/>
      <family val="2"/>
      <scheme val="minor"/>
    </font>
    <font>
      <u/>
      <sz val="10"/>
      <color theme="10"/>
      <name val="Arial"/>
      <family val="2"/>
      <charset val="204"/>
    </font>
    <font>
      <sz val="12"/>
      <color theme="1"/>
      <name val="Calibri"/>
      <family val="2"/>
      <charset val="204"/>
      <scheme val="minor"/>
    </font>
    <font>
      <sz val="12"/>
      <color theme="1"/>
      <name val="Calibri"/>
      <family val="2"/>
      <scheme val="minor"/>
    </font>
    <font>
      <sz val="11"/>
      <color theme="1"/>
      <name val="Calibri"/>
      <family val="2"/>
      <scheme val="minor"/>
    </font>
    <font>
      <sz val="10"/>
      <color rgb="FF000000"/>
      <name val="Arial"/>
      <family val="2"/>
      <charset val="204"/>
    </font>
    <font>
      <u/>
      <sz val="12"/>
      <color theme="11"/>
      <name val="Calibri"/>
      <family val="2"/>
      <charset val="204"/>
      <scheme val="minor"/>
    </font>
    <font>
      <u/>
      <sz val="12"/>
      <color theme="11"/>
      <name val="Calibri"/>
      <family val="2"/>
      <scheme val="minor"/>
    </font>
    <font>
      <u/>
      <sz val="10"/>
      <color theme="11"/>
      <name val="Arial"/>
      <family val="2"/>
      <charset val="204"/>
    </font>
    <font>
      <sz val="10"/>
      <color theme="1"/>
      <name val="Times New Roman"/>
      <family val="1"/>
      <charset val="204"/>
    </font>
    <font>
      <b/>
      <i/>
      <sz val="11"/>
      <color theme="0"/>
      <name val="Calibri"/>
      <family val="2"/>
      <charset val="204"/>
      <scheme val="minor"/>
    </font>
    <font>
      <sz val="10"/>
      <color rgb="FF000000"/>
      <name val="Times New Roman"/>
      <family val="1"/>
      <charset val="204"/>
    </font>
    <font>
      <sz val="10"/>
      <color rgb="FF000000"/>
      <name val="Arial"/>
      <family val="2"/>
    </font>
    <font>
      <sz val="10"/>
      <name val="Times New Roman"/>
      <family val="1"/>
      <charset val="204"/>
    </font>
    <font>
      <b/>
      <sz val="10"/>
      <name val="Times New Roman"/>
      <family val="1"/>
      <charset val="204"/>
    </font>
    <font>
      <sz val="9"/>
      <name val="Times New Roman"/>
      <family val="1"/>
      <charset val="204"/>
    </font>
    <font>
      <sz val="9"/>
      <color indexed="8"/>
      <name val="Times New Roman"/>
      <family val="1"/>
      <charset val="204"/>
    </font>
    <font>
      <sz val="9"/>
      <color rgb="FF000000"/>
      <name val="Times New Roman"/>
      <family val="1"/>
      <charset val="204"/>
    </font>
    <font>
      <sz val="8"/>
      <color indexed="8"/>
      <name val="Times New Roman"/>
      <family val="1"/>
      <charset val="204"/>
    </font>
    <font>
      <sz val="8"/>
      <color theme="1"/>
      <name val="Times New Roman"/>
      <family val="1"/>
      <charset val="204"/>
    </font>
    <font>
      <sz val="8"/>
      <color rgb="FF000000"/>
      <name val="Times New Roman"/>
      <family val="1"/>
      <charset val="204"/>
    </font>
  </fonts>
  <fills count="10">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theme="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medium">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s>
  <cellStyleXfs count="440">
    <xf numFmtId="0" fontId="0"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 fillId="0" borderId="0"/>
    <xf numFmtId="0" fontId="14" fillId="0" borderId="0"/>
    <xf numFmtId="0" fontId="8" fillId="0" borderId="0"/>
    <xf numFmtId="0" fontId="15" fillId="0" borderId="0"/>
    <xf numFmtId="0" fontId="16" fillId="0" borderId="0"/>
    <xf numFmtId="0" fontId="17" fillId="0" borderId="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4" fillId="0" borderId="0"/>
    <xf numFmtId="0" fontId="1" fillId="0" borderId="0"/>
    <xf numFmtId="164" fontId="1" fillId="0" borderId="0" applyFont="0" applyFill="0" applyBorder="0" applyAlignment="0" applyProtection="0"/>
    <xf numFmtId="0" fontId="17" fillId="0" borderId="0"/>
  </cellStyleXfs>
  <cellXfs count="149">
    <xf numFmtId="0" fontId="0" fillId="0" borderId="0" xfId="0"/>
    <xf numFmtId="0" fontId="3" fillId="0" borderId="0" xfId="0" applyFont="1"/>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top" wrapText="1"/>
    </xf>
    <xf numFmtId="0" fontId="3" fillId="0" borderId="0" xfId="0" applyFont="1" applyAlignment="1">
      <alignment horizontal="center"/>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7" fillId="0" borderId="1" xfId="0" applyFont="1" applyBorder="1" applyAlignment="1">
      <alignment horizontal="right" vertical="top" wrapText="1"/>
    </xf>
    <xf numFmtId="0" fontId="7" fillId="0" borderId="1" xfId="0" applyFont="1" applyBorder="1" applyAlignment="1">
      <alignment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3"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3" borderId="1" xfId="0" applyFont="1" applyFill="1" applyBorder="1" applyAlignment="1">
      <alignment horizontal="center" vertical="center"/>
    </xf>
    <xf numFmtId="1" fontId="7" fillId="0" borderId="1" xfId="0" applyNumberFormat="1" applyFont="1" applyBorder="1" applyAlignment="1">
      <alignment horizontal="righ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7" fillId="0" borderId="1" xfId="0" applyFont="1" applyBorder="1" applyAlignment="1">
      <alignment horizontal="center" vertical="top" wrapText="1"/>
    </xf>
    <xf numFmtId="3" fontId="7" fillId="0" borderId="1" xfId="0" applyNumberFormat="1" applyFont="1" applyBorder="1" applyAlignment="1">
      <alignment horizontal="center" vertical="top" wrapText="1"/>
    </xf>
    <xf numFmtId="0" fontId="7" fillId="3" borderId="1" xfId="0" applyFont="1" applyFill="1" applyBorder="1" applyAlignment="1">
      <alignment vertical="top" wrapText="1"/>
    </xf>
    <xf numFmtId="0" fontId="22" fillId="6" borderId="1" xfId="0" applyFont="1" applyFill="1" applyBorder="1" applyAlignment="1">
      <alignment horizontal="center"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0" xfId="0" applyFill="1"/>
    <xf numFmtId="0" fontId="2" fillId="4" borderId="0" xfId="0" applyFont="1" applyFill="1"/>
    <xf numFmtId="0" fontId="2" fillId="4" borderId="0" xfId="0" applyFont="1" applyFill="1" applyAlignment="1">
      <alignment horizontal="center"/>
    </xf>
    <xf numFmtId="0" fontId="7" fillId="7" borderId="1" xfId="0" applyFont="1" applyFill="1" applyBorder="1" applyAlignment="1">
      <alignment horizontal="center" vertical="center" wrapText="1"/>
    </xf>
    <xf numFmtId="3" fontId="7" fillId="0" borderId="1" xfId="0" applyNumberFormat="1" applyFont="1" applyBorder="1" applyAlignment="1">
      <alignment horizontal="center" vertical="center" wrapText="1"/>
    </xf>
    <xf numFmtId="0" fontId="21" fillId="5" borderId="1" xfId="0" applyFont="1" applyFill="1" applyBorder="1" applyAlignment="1">
      <alignment horizontal="left" vertical="top" wrapText="1"/>
    </xf>
    <xf numFmtId="0" fontId="3" fillId="0" borderId="1" xfId="0" applyFont="1" applyBorder="1" applyAlignment="1">
      <alignment horizontal="center" vertical="center" wrapText="1"/>
    </xf>
    <xf numFmtId="0" fontId="23" fillId="5" borderId="1" xfId="0" applyFont="1" applyFill="1" applyBorder="1" applyAlignment="1">
      <alignment vertical="top" wrapText="1"/>
    </xf>
    <xf numFmtId="0" fontId="7" fillId="7" borderId="3" xfId="0" applyFont="1" applyFill="1" applyBorder="1" applyAlignment="1">
      <alignment horizontal="center" vertical="center" wrapText="1"/>
    </xf>
    <xf numFmtId="0" fontId="10" fillId="0" borderId="0" xfId="0" applyFont="1" applyAlignment="1">
      <alignment horizontal="center"/>
    </xf>
    <xf numFmtId="0" fontId="10" fillId="0" borderId="0" xfId="0" applyFont="1"/>
    <xf numFmtId="0" fontId="10" fillId="0" borderId="0" xfId="0" applyFont="1" applyAlignment="1">
      <alignment horizontal="center" vertical="center"/>
    </xf>
    <xf numFmtId="0" fontId="10" fillId="0" borderId="0" xfId="0" applyFont="1" applyAlignment="1">
      <alignment horizontal="left"/>
    </xf>
    <xf numFmtId="14" fontId="10" fillId="0" borderId="0" xfId="0" applyNumberFormat="1" applyFont="1" applyAlignment="1">
      <alignment horizontal="center"/>
    </xf>
    <xf numFmtId="0" fontId="25" fillId="0" borderId="0" xfId="0" applyFont="1" applyAlignment="1">
      <alignment wrapText="1"/>
    </xf>
    <xf numFmtId="0" fontId="26" fillId="0" borderId="0" xfId="0" applyFont="1" applyAlignment="1">
      <alignment wrapText="1"/>
    </xf>
    <xf numFmtId="0" fontId="25" fillId="0" borderId="0" xfId="0" applyFont="1" applyAlignment="1">
      <alignment horizontal="left" wrapText="1"/>
    </xf>
    <xf numFmtId="0" fontId="7" fillId="0" borderId="0" xfId="0" applyFont="1" applyAlignment="1">
      <alignment wrapText="1"/>
    </xf>
    <xf numFmtId="0" fontId="0" fillId="0" borderId="0" xfId="0" applyAlignment="1">
      <alignment horizontal="center" vertical="center"/>
    </xf>
    <xf numFmtId="0" fontId="3" fillId="0" borderId="2" xfId="0" applyFont="1" applyBorder="1" applyAlignment="1">
      <alignment horizontal="center" vertical="center"/>
    </xf>
    <xf numFmtId="0" fontId="0" fillId="5" borderId="0" xfId="0" applyFill="1"/>
    <xf numFmtId="0" fontId="25" fillId="0" borderId="0" xfId="0" applyFont="1" applyAlignment="1">
      <alignment horizontal="center" vertical="center"/>
    </xf>
    <xf numFmtId="0" fontId="27" fillId="0" borderId="0" xfId="0" applyFont="1" applyAlignment="1">
      <alignment horizontal="center"/>
    </xf>
    <xf numFmtId="0" fontId="27" fillId="0" borderId="0" xfId="0" applyFont="1"/>
    <xf numFmtId="0" fontId="25" fillId="0" borderId="0" xfId="0" applyFont="1"/>
    <xf numFmtId="0" fontId="10" fillId="0" borderId="6" xfId="0" applyFont="1" applyBorder="1" applyAlignment="1">
      <alignment horizontal="center"/>
    </xf>
    <xf numFmtId="0" fontId="27" fillId="0" borderId="1" xfId="0" applyFont="1" applyBorder="1" applyAlignment="1">
      <alignment horizontal="center" vertical="center"/>
    </xf>
    <xf numFmtId="0" fontId="28" fillId="2"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27" fillId="9" borderId="1" xfId="0" applyFont="1" applyFill="1" applyBorder="1" applyAlignment="1">
      <alignment horizontal="center" vertical="center" wrapText="1"/>
    </xf>
    <xf numFmtId="0" fontId="28" fillId="5" borderId="1" xfId="0" applyFont="1" applyFill="1" applyBorder="1" applyAlignment="1">
      <alignment horizontal="center" vertical="center" wrapText="1"/>
    </xf>
    <xf numFmtId="0" fontId="29" fillId="0" borderId="1" xfId="0" applyFont="1" applyBorder="1" applyAlignment="1">
      <alignment horizontal="left" vertical="top" wrapText="1"/>
    </xf>
    <xf numFmtId="0" fontId="27" fillId="5"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xf numFmtId="1" fontId="27" fillId="0" borderId="1" xfId="0" applyNumberFormat="1" applyFont="1" applyBorder="1" applyAlignment="1">
      <alignment horizontal="right" vertical="top" wrapText="1"/>
    </xf>
    <xf numFmtId="3" fontId="27" fillId="0" borderId="1" xfId="0" applyNumberFormat="1" applyFont="1" applyBorder="1" applyAlignment="1">
      <alignment horizontal="center" vertical="center"/>
    </xf>
    <xf numFmtId="0" fontId="27" fillId="0" borderId="1" xfId="0" applyFont="1" applyBorder="1" applyAlignment="1">
      <alignment vertical="top" wrapText="1"/>
    </xf>
    <xf numFmtId="3" fontId="29" fillId="0" borderId="1" xfId="436" applyNumberFormat="1" applyFont="1" applyBorder="1" applyAlignment="1">
      <alignment vertical="center" wrapText="1"/>
    </xf>
    <xf numFmtId="3" fontId="29" fillId="0" borderId="1" xfId="436" applyNumberFormat="1" applyFont="1" applyBorder="1" applyAlignment="1">
      <alignment horizontal="center" vertical="center" wrapText="1"/>
    </xf>
    <xf numFmtId="3" fontId="29" fillId="0" borderId="1" xfId="436" applyNumberFormat="1" applyFont="1" applyBorder="1" applyAlignment="1">
      <alignment horizontal="right" vertical="center" wrapText="1"/>
    </xf>
    <xf numFmtId="0" fontId="27" fillId="5" borderId="1" xfId="0" applyFont="1" applyFill="1" applyBorder="1"/>
    <xf numFmtId="0" fontId="27" fillId="5" borderId="1" xfId="0" applyFont="1" applyFill="1" applyBorder="1" applyAlignment="1">
      <alignment horizontal="left" vertical="top" wrapText="1"/>
    </xf>
    <xf numFmtId="3" fontId="29" fillId="5" borderId="1" xfId="436" applyNumberFormat="1" applyFont="1" applyFill="1" applyBorder="1" applyAlignment="1">
      <alignment vertical="center" wrapText="1"/>
    </xf>
    <xf numFmtId="3" fontId="29" fillId="5" borderId="1" xfId="436" applyNumberFormat="1" applyFont="1" applyFill="1" applyBorder="1" applyAlignment="1">
      <alignment horizontal="center" vertical="center" wrapText="1"/>
    </xf>
    <xf numFmtId="3" fontId="29" fillId="5" borderId="1" xfId="436" applyNumberFormat="1" applyFont="1" applyFill="1" applyBorder="1" applyAlignment="1">
      <alignment horizontal="right" vertical="center" wrapText="1"/>
    </xf>
    <xf numFmtId="0" fontId="27" fillId="0" borderId="1" xfId="0" applyFont="1" applyBorder="1" applyAlignment="1">
      <alignment horizontal="left" vertical="top" wrapText="1"/>
    </xf>
    <xf numFmtId="3" fontId="27" fillId="5" borderId="1" xfId="0" applyNumberFormat="1" applyFont="1" applyFill="1" applyBorder="1" applyAlignment="1">
      <alignment horizontal="center" vertical="center"/>
    </xf>
    <xf numFmtId="0" fontId="27" fillId="0" borderId="1" xfId="0" applyFont="1" applyBorder="1" applyAlignment="1">
      <alignment horizontal="center"/>
    </xf>
    <xf numFmtId="0" fontId="27" fillId="0" borderId="1" xfId="0" applyFont="1" applyBorder="1" applyAlignment="1">
      <alignment wrapText="1"/>
    </xf>
    <xf numFmtId="0" fontId="10" fillId="0" borderId="1" xfId="0" applyFont="1" applyBorder="1"/>
    <xf numFmtId="0" fontId="3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30" fillId="9" borderId="1"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31" fillId="0" borderId="1" xfId="0" applyFont="1" applyBorder="1" applyAlignment="1">
      <alignment vertical="top" wrapText="1"/>
    </xf>
    <xf numFmtId="0" fontId="10" fillId="5" borderId="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9" borderId="1" xfId="0" applyFont="1" applyFill="1" applyBorder="1" applyAlignment="1">
      <alignment horizontal="left" vertical="top" wrapText="1"/>
    </xf>
    <xf numFmtId="1" fontId="10" fillId="0" borderId="1" xfId="0" applyNumberFormat="1" applyFont="1" applyBorder="1" applyAlignment="1">
      <alignment horizontal="right" vertical="top" wrapText="1"/>
    </xf>
    <xf numFmtId="0" fontId="10" fillId="0" borderId="2" xfId="0" applyFont="1" applyBorder="1" applyAlignment="1">
      <alignment horizontal="center" vertical="center" wrapText="1"/>
    </xf>
    <xf numFmtId="3" fontId="10" fillId="0" borderId="1" xfId="0" applyNumberFormat="1" applyFont="1" applyBorder="1" applyAlignment="1">
      <alignment horizontal="center" vertical="center"/>
    </xf>
    <xf numFmtId="0" fontId="10" fillId="9" borderId="1" xfId="0" applyFont="1" applyFill="1" applyBorder="1" applyAlignment="1">
      <alignment horizontal="center" vertical="center" wrapText="1"/>
    </xf>
    <xf numFmtId="0" fontId="31" fillId="0" borderId="1" xfId="0" applyFont="1" applyBorder="1" applyAlignment="1">
      <alignment horizontal="left" vertical="top" wrapText="1"/>
    </xf>
    <xf numFmtId="0" fontId="10" fillId="9" borderId="3" xfId="0" applyFont="1" applyFill="1" applyBorder="1" applyAlignment="1">
      <alignment horizontal="center" vertical="center" wrapText="1"/>
    </xf>
    <xf numFmtId="0" fontId="10" fillId="9" borderId="1" xfId="0" applyFont="1" applyFill="1" applyBorder="1" applyAlignment="1">
      <alignment horizontal="center" vertical="top" wrapText="1"/>
    </xf>
    <xf numFmtId="0" fontId="10" fillId="0" borderId="9" xfId="0" applyFont="1" applyBorder="1" applyAlignment="1">
      <alignment vertical="top" wrapText="1"/>
    </xf>
    <xf numFmtId="0" fontId="10" fillId="0" borderId="3" xfId="0" applyFont="1" applyBorder="1" applyAlignment="1">
      <alignment horizontal="left" vertical="top" wrapText="1"/>
    </xf>
    <xf numFmtId="0" fontId="10"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9" borderId="11" xfId="0" applyFont="1" applyFill="1" applyBorder="1" applyAlignment="1">
      <alignment horizontal="center" vertical="center" wrapText="1"/>
    </xf>
    <xf numFmtId="0" fontId="10" fillId="0" borderId="1" xfId="0" applyFont="1" applyBorder="1" applyAlignment="1">
      <alignment horizontal="left" vertical="top" wrapText="1"/>
    </xf>
    <xf numFmtId="0" fontId="10" fillId="0" borderId="1" xfId="0" applyFont="1" applyBorder="1" applyAlignment="1">
      <alignment horizontal="center" vertical="center"/>
    </xf>
    <xf numFmtId="0" fontId="10" fillId="9" borderId="2" xfId="0" applyFont="1" applyFill="1" applyBorder="1" applyAlignment="1">
      <alignment horizontal="center" vertical="center" wrapText="1"/>
    </xf>
    <xf numFmtId="3" fontId="32" fillId="0" borderId="12" xfId="439" applyNumberFormat="1" applyFont="1" applyBorder="1" applyAlignment="1">
      <alignment vertical="center" wrapText="1"/>
    </xf>
    <xf numFmtId="3" fontId="32" fillId="0" borderId="12" xfId="439" applyNumberFormat="1" applyFont="1" applyBorder="1" applyAlignment="1">
      <alignment horizontal="center" vertical="center" wrapText="1"/>
    </xf>
    <xf numFmtId="3" fontId="32" fillId="0" borderId="13" xfId="439" applyNumberFormat="1" applyFont="1" applyBorder="1" applyAlignment="1">
      <alignment horizontal="right" vertical="center" wrapText="1"/>
    </xf>
    <xf numFmtId="3" fontId="32" fillId="0" borderId="1" xfId="439" applyNumberFormat="1" applyFont="1" applyBorder="1" applyAlignment="1">
      <alignment vertical="center" wrapText="1"/>
    </xf>
    <xf numFmtId="3" fontId="32" fillId="0" borderId="1" xfId="439" applyNumberFormat="1" applyFont="1" applyBorder="1" applyAlignment="1">
      <alignment horizontal="center" vertical="center" wrapText="1"/>
    </xf>
    <xf numFmtId="3" fontId="32" fillId="0" borderId="1" xfId="439" applyNumberFormat="1" applyFont="1" applyBorder="1" applyAlignment="1">
      <alignment horizontal="right" vertical="center" wrapText="1"/>
    </xf>
    <xf numFmtId="3" fontId="10" fillId="5" borderId="1" xfId="0" applyNumberFormat="1" applyFont="1" applyFill="1" applyBorder="1" applyAlignment="1">
      <alignment horizontal="center" vertical="center"/>
    </xf>
    <xf numFmtId="0" fontId="10" fillId="0" borderId="1" xfId="0" applyFont="1" applyBorder="1" applyAlignment="1">
      <alignment horizontal="center"/>
    </xf>
    <xf numFmtId="0" fontId="2" fillId="0" borderId="0" xfId="0" applyFont="1"/>
    <xf numFmtId="0" fontId="10" fillId="0" borderId="0" xfId="0" applyFont="1" applyAlignment="1">
      <alignment horizontal="right"/>
    </xf>
    <xf numFmtId="0" fontId="10" fillId="0" borderId="0" xfId="0" applyFont="1" applyAlignment="1">
      <alignment horizontal="right" vertical="center"/>
    </xf>
    <xf numFmtId="0" fontId="0" fillId="0" borderId="1" xfId="0" applyBorder="1"/>
    <xf numFmtId="0" fontId="10" fillId="5" borderId="0" xfId="0" applyFont="1" applyFill="1"/>
    <xf numFmtId="0" fontId="10" fillId="5" borderId="0" xfId="0" applyFont="1" applyFill="1" applyAlignment="1">
      <alignment horizontal="right"/>
    </xf>
    <xf numFmtId="0" fontId="10" fillId="5" borderId="1" xfId="0" applyFont="1" applyFill="1" applyBorder="1"/>
    <xf numFmtId="0" fontId="2" fillId="5" borderId="0" xfId="0" applyFont="1" applyFill="1"/>
    <xf numFmtId="0" fontId="0" fillId="7" borderId="1" xfId="0" applyFill="1" applyBorder="1"/>
    <xf numFmtId="0" fontId="25" fillId="5" borderId="1" xfId="0" applyFont="1" applyFill="1" applyBorder="1" applyAlignment="1">
      <alignment wrapText="1"/>
    </xf>
    <xf numFmtId="0" fontId="0" fillId="5" borderId="1" xfId="0" applyFill="1" applyBorder="1"/>
    <xf numFmtId="0" fontId="0" fillId="0" borderId="1" xfId="0" applyBorder="1" applyAlignment="1">
      <alignment wrapText="1"/>
    </xf>
    <xf numFmtId="0" fontId="0" fillId="5" borderId="1" xfId="0" applyFill="1" applyBorder="1" applyAlignment="1">
      <alignment wrapText="1"/>
    </xf>
    <xf numFmtId="0" fontId="25" fillId="5" borderId="0" xfId="0" applyFont="1" applyFill="1" applyAlignment="1">
      <alignment wrapText="1"/>
    </xf>
    <xf numFmtId="0" fontId="25" fillId="5" borderId="0" xfId="0" applyFont="1" applyFill="1" applyAlignment="1">
      <alignment horizontal="left" wrapText="1"/>
    </xf>
    <xf numFmtId="0" fontId="10" fillId="7" borderId="1" xfId="0" applyFont="1" applyFill="1" applyBorder="1"/>
    <xf numFmtId="0" fontId="7" fillId="0" borderId="0" xfId="0" applyFont="1"/>
    <xf numFmtId="0" fontId="7" fillId="0" borderId="0" xfId="0" applyFont="1" applyAlignment="1">
      <alignment horizontal="center" vertical="center"/>
    </xf>
    <xf numFmtId="0" fontId="10" fillId="0" borderId="6" xfId="0" applyFont="1" applyBorder="1" applyAlignment="1">
      <alignment horizontal="center"/>
    </xf>
    <xf numFmtId="0" fontId="30" fillId="2" borderId="1" xfId="0" applyFont="1" applyFill="1" applyBorder="1" applyAlignment="1">
      <alignment horizontal="center" vertical="center" wrapText="1"/>
    </xf>
    <xf numFmtId="0" fontId="5" fillId="0" borderId="6" xfId="0" applyFont="1" applyBorder="1" applyAlignment="1">
      <alignment horizontal="center"/>
    </xf>
    <xf numFmtId="0" fontId="5" fillId="0" borderId="8" xfId="0" applyFont="1" applyBorder="1" applyAlignment="1">
      <alignment horizontal="center"/>
    </xf>
    <xf numFmtId="0" fontId="6" fillId="2"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 fontId="7" fillId="0" borderId="2" xfId="0" applyNumberFormat="1" applyFont="1" applyBorder="1" applyAlignment="1">
      <alignment horizontal="right" vertical="top"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3" fontId="7" fillId="0" borderId="3" xfId="0" applyNumberFormat="1" applyFont="1" applyBorder="1" applyAlignment="1">
      <alignment horizontal="center" vertical="center"/>
    </xf>
    <xf numFmtId="3" fontId="7" fillId="0" borderId="5" xfId="0" applyNumberFormat="1" applyFont="1" applyBorder="1" applyAlignment="1">
      <alignment horizontal="center" vertical="center"/>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wrapText="1"/>
    </xf>
    <xf numFmtId="0" fontId="25" fillId="0" borderId="0" xfId="0" applyFont="1" applyAlignment="1">
      <alignment horizontal="center"/>
    </xf>
  </cellXfs>
  <cellStyles count="440">
    <cellStyle name="Normal 2" xfId="1"/>
    <cellStyle name="Гиперссылка 10" xfId="2"/>
    <cellStyle name="Гиперссылка 100" xfId="3"/>
    <cellStyle name="Гиперссылка 101" xfId="4"/>
    <cellStyle name="Гиперссылка 102" xfId="5"/>
    <cellStyle name="Гиперссылка 103" xfId="6"/>
    <cellStyle name="Гиперссылка 104" xfId="7"/>
    <cellStyle name="Гиперссылка 105" xfId="8"/>
    <cellStyle name="Гиперссылка 106" xfId="9"/>
    <cellStyle name="Гиперссылка 107" xfId="10"/>
    <cellStyle name="Гиперссылка 108" xfId="11"/>
    <cellStyle name="Гиперссылка 109" xfId="12"/>
    <cellStyle name="Гиперссылка 11" xfId="13"/>
    <cellStyle name="Гиперссылка 110" xfId="14"/>
    <cellStyle name="Гиперссылка 111" xfId="15"/>
    <cellStyle name="Гиперссылка 112" xfId="16"/>
    <cellStyle name="Гиперссылка 113" xfId="17"/>
    <cellStyle name="Гиперссылка 114" xfId="18"/>
    <cellStyle name="Гиперссылка 115" xfId="19"/>
    <cellStyle name="Гиперссылка 116" xfId="20"/>
    <cellStyle name="Гиперссылка 117" xfId="21"/>
    <cellStyle name="Гиперссылка 118" xfId="22"/>
    <cellStyle name="Гиперссылка 119" xfId="23"/>
    <cellStyle name="Гиперссылка 12" xfId="24"/>
    <cellStyle name="Гиперссылка 120" xfId="25"/>
    <cellStyle name="Гиперссылка 121" xfId="26"/>
    <cellStyle name="Гиперссылка 122" xfId="27"/>
    <cellStyle name="Гиперссылка 123" xfId="28"/>
    <cellStyle name="Гиперссылка 124" xfId="29"/>
    <cellStyle name="Гиперссылка 125" xfId="30"/>
    <cellStyle name="Гиперссылка 126" xfId="31"/>
    <cellStyle name="Гиперссылка 127" xfId="32"/>
    <cellStyle name="Гиперссылка 128" xfId="33"/>
    <cellStyle name="Гиперссылка 129" xfId="34"/>
    <cellStyle name="Гиперссылка 13" xfId="35"/>
    <cellStyle name="Гиперссылка 130" xfId="36"/>
    <cellStyle name="Гиперссылка 131" xfId="37"/>
    <cellStyle name="Гиперссылка 132" xfId="38"/>
    <cellStyle name="Гиперссылка 133" xfId="39"/>
    <cellStyle name="Гиперссылка 134" xfId="40"/>
    <cellStyle name="Гиперссылка 135" xfId="41"/>
    <cellStyle name="Гиперссылка 136" xfId="42"/>
    <cellStyle name="Гиперссылка 137" xfId="43"/>
    <cellStyle name="Гиперссылка 138" xfId="44"/>
    <cellStyle name="Гиперссылка 139" xfId="45"/>
    <cellStyle name="Гиперссылка 14" xfId="46"/>
    <cellStyle name="Гиперссылка 140" xfId="47"/>
    <cellStyle name="Гиперссылка 141" xfId="48"/>
    <cellStyle name="Гиперссылка 142" xfId="49"/>
    <cellStyle name="Гиперссылка 143" xfId="50"/>
    <cellStyle name="Гиперссылка 144" xfId="51"/>
    <cellStyle name="Гиперссылка 145" xfId="52"/>
    <cellStyle name="Гиперссылка 146" xfId="53"/>
    <cellStyle name="Гиперссылка 147" xfId="54"/>
    <cellStyle name="Гиперссылка 148" xfId="55"/>
    <cellStyle name="Гиперссылка 149" xfId="56"/>
    <cellStyle name="Гиперссылка 15" xfId="57"/>
    <cellStyle name="Гиперссылка 150" xfId="58"/>
    <cellStyle name="Гиперссылка 151" xfId="59"/>
    <cellStyle name="Гиперссылка 152" xfId="60"/>
    <cellStyle name="Гиперссылка 153" xfId="61"/>
    <cellStyle name="Гиперссылка 154" xfId="62"/>
    <cellStyle name="Гиперссылка 155" xfId="63"/>
    <cellStyle name="Гиперссылка 156" xfId="64"/>
    <cellStyle name="Гиперссылка 157" xfId="65"/>
    <cellStyle name="Гиперссылка 158" xfId="66"/>
    <cellStyle name="Гиперссылка 159" xfId="67"/>
    <cellStyle name="Гиперссылка 16" xfId="68"/>
    <cellStyle name="Гиперссылка 160" xfId="69"/>
    <cellStyle name="Гиперссылка 161" xfId="70"/>
    <cellStyle name="Гиперссылка 162" xfId="71"/>
    <cellStyle name="Гиперссылка 163" xfId="72"/>
    <cellStyle name="Гиперссылка 164" xfId="73"/>
    <cellStyle name="Гиперссылка 165" xfId="74"/>
    <cellStyle name="Гиперссылка 166" xfId="75"/>
    <cellStyle name="Гиперссылка 167" xfId="76"/>
    <cellStyle name="Гиперссылка 168" xfId="77"/>
    <cellStyle name="Гиперссылка 169" xfId="78"/>
    <cellStyle name="Гиперссылка 17" xfId="79"/>
    <cellStyle name="Гиперссылка 170" xfId="80"/>
    <cellStyle name="Гиперссылка 171" xfId="81"/>
    <cellStyle name="Гиперссылка 172" xfId="82"/>
    <cellStyle name="Гиперссылка 173" xfId="83"/>
    <cellStyle name="Гиперссылка 174" xfId="84"/>
    <cellStyle name="Гиперссылка 175" xfId="85"/>
    <cellStyle name="Гиперссылка 176" xfId="86"/>
    <cellStyle name="Гиперссылка 177" xfId="87"/>
    <cellStyle name="Гиперссылка 178" xfId="88"/>
    <cellStyle name="Гиперссылка 179" xfId="89"/>
    <cellStyle name="Гиперссылка 18" xfId="90"/>
    <cellStyle name="Гиперссылка 180" xfId="91"/>
    <cellStyle name="Гиперссылка 181" xfId="92"/>
    <cellStyle name="Гиперссылка 182" xfId="93"/>
    <cellStyle name="Гиперссылка 183" xfId="94"/>
    <cellStyle name="Гиперссылка 184" xfId="95"/>
    <cellStyle name="Гиперссылка 185" xfId="96"/>
    <cellStyle name="Гиперссылка 186" xfId="97"/>
    <cellStyle name="Гиперссылка 187" xfId="98"/>
    <cellStyle name="Гиперссылка 188" xfId="99"/>
    <cellStyle name="Гиперссылка 189" xfId="100"/>
    <cellStyle name="Гиперссылка 19" xfId="101"/>
    <cellStyle name="Гиперссылка 190" xfId="102"/>
    <cellStyle name="Гиперссылка 191" xfId="103"/>
    <cellStyle name="Гиперссылка 192" xfId="104"/>
    <cellStyle name="Гиперссылка 193" xfId="105"/>
    <cellStyle name="Гиперссылка 194" xfId="106"/>
    <cellStyle name="Гиперссылка 195" xfId="107"/>
    <cellStyle name="Гиперссылка 196" xfId="108"/>
    <cellStyle name="Гиперссылка 197" xfId="109"/>
    <cellStyle name="Гиперссылка 198" xfId="110"/>
    <cellStyle name="Гиперссылка 199" xfId="111"/>
    <cellStyle name="Гиперссылка 2" xfId="112"/>
    <cellStyle name="Гиперссылка 20" xfId="113"/>
    <cellStyle name="Гиперссылка 200" xfId="114"/>
    <cellStyle name="Гиперссылка 201" xfId="115"/>
    <cellStyle name="Гиперссылка 202" xfId="116"/>
    <cellStyle name="Гиперссылка 203" xfId="117"/>
    <cellStyle name="Гиперссылка 204" xfId="118"/>
    <cellStyle name="Гиперссылка 205" xfId="119"/>
    <cellStyle name="Гиперссылка 206" xfId="120"/>
    <cellStyle name="Гиперссылка 207" xfId="121"/>
    <cellStyle name="Гиперссылка 208" xfId="122"/>
    <cellStyle name="Гиперссылка 209" xfId="123"/>
    <cellStyle name="Гиперссылка 21" xfId="124"/>
    <cellStyle name="Гиперссылка 210" xfId="125"/>
    <cellStyle name="Гиперссылка 211" xfId="126"/>
    <cellStyle name="Гиперссылка 212" xfId="127"/>
    <cellStyle name="Гиперссылка 213" xfId="128"/>
    <cellStyle name="Гиперссылка 214" xfId="129"/>
    <cellStyle name="Гиперссылка 215" xfId="130"/>
    <cellStyle name="Гиперссылка 22" xfId="131"/>
    <cellStyle name="Гиперссылка 23" xfId="132"/>
    <cellStyle name="Гиперссылка 24" xfId="133"/>
    <cellStyle name="Гиперссылка 25" xfId="134"/>
    <cellStyle name="Гиперссылка 26" xfId="135"/>
    <cellStyle name="Гиперссылка 27" xfId="136"/>
    <cellStyle name="Гиперссылка 28" xfId="137"/>
    <cellStyle name="Гиперссылка 29" xfId="138"/>
    <cellStyle name="Гиперссылка 3" xfId="139"/>
    <cellStyle name="Гиперссылка 30" xfId="140"/>
    <cellStyle name="Гиперссылка 31" xfId="141"/>
    <cellStyle name="Гиперссылка 32" xfId="142"/>
    <cellStyle name="Гиперссылка 33" xfId="143"/>
    <cellStyle name="Гиперссылка 34" xfId="144"/>
    <cellStyle name="Гиперссылка 35" xfId="145"/>
    <cellStyle name="Гиперссылка 36" xfId="146"/>
    <cellStyle name="Гиперссылка 37" xfId="147"/>
    <cellStyle name="Гиперссылка 38" xfId="148"/>
    <cellStyle name="Гиперссылка 39" xfId="149"/>
    <cellStyle name="Гиперссылка 4" xfId="150"/>
    <cellStyle name="Гиперссылка 40" xfId="151"/>
    <cellStyle name="Гиперссылка 41" xfId="152"/>
    <cellStyle name="Гиперссылка 42" xfId="153"/>
    <cellStyle name="Гиперссылка 43" xfId="154"/>
    <cellStyle name="Гиперссылка 44" xfId="155"/>
    <cellStyle name="Гиперссылка 45" xfId="156"/>
    <cellStyle name="Гиперссылка 46" xfId="157"/>
    <cellStyle name="Гиперссылка 47" xfId="158"/>
    <cellStyle name="Гиперссылка 48" xfId="159"/>
    <cellStyle name="Гиперссылка 49" xfId="160"/>
    <cellStyle name="Гиперссылка 5" xfId="161"/>
    <cellStyle name="Гиперссылка 50" xfId="162"/>
    <cellStyle name="Гиперссылка 51" xfId="163"/>
    <cellStyle name="Гиперссылка 52" xfId="164"/>
    <cellStyle name="Гиперссылка 53" xfId="165"/>
    <cellStyle name="Гиперссылка 54" xfId="166"/>
    <cellStyle name="Гиперссылка 55" xfId="167"/>
    <cellStyle name="Гиперссылка 56" xfId="168"/>
    <cellStyle name="Гиперссылка 57" xfId="169"/>
    <cellStyle name="Гиперссылка 58" xfId="170"/>
    <cellStyle name="Гиперссылка 59" xfId="171"/>
    <cellStyle name="Гиперссылка 6" xfId="172"/>
    <cellStyle name="Гиперссылка 60" xfId="173"/>
    <cellStyle name="Гиперссылка 61" xfId="174"/>
    <cellStyle name="Гиперссылка 62" xfId="175"/>
    <cellStyle name="Гиперссылка 63" xfId="176"/>
    <cellStyle name="Гиперссылка 64" xfId="177"/>
    <cellStyle name="Гиперссылка 65" xfId="178"/>
    <cellStyle name="Гиперссылка 66" xfId="179"/>
    <cellStyle name="Гиперссылка 67" xfId="180"/>
    <cellStyle name="Гиперссылка 68" xfId="181"/>
    <cellStyle name="Гиперссылка 69" xfId="182"/>
    <cellStyle name="Гиперссылка 7" xfId="183"/>
    <cellStyle name="Гиперссылка 70" xfId="184"/>
    <cellStyle name="Гиперссылка 71" xfId="185"/>
    <cellStyle name="Гиперссылка 72" xfId="186"/>
    <cellStyle name="Гиперссылка 73" xfId="187"/>
    <cellStyle name="Гиперссылка 74" xfId="188"/>
    <cellStyle name="Гиперссылка 75" xfId="189"/>
    <cellStyle name="Гиперссылка 76" xfId="190"/>
    <cellStyle name="Гиперссылка 77" xfId="191"/>
    <cellStyle name="Гиперссылка 78" xfId="192"/>
    <cellStyle name="Гиперссылка 79" xfId="193"/>
    <cellStyle name="Гиперссылка 8" xfId="194"/>
    <cellStyle name="Гиперссылка 80" xfId="195"/>
    <cellStyle name="Гиперссылка 81" xfId="196"/>
    <cellStyle name="Гиперссылка 82" xfId="197"/>
    <cellStyle name="Гиперссылка 83" xfId="198"/>
    <cellStyle name="Гиперссылка 84" xfId="199"/>
    <cellStyle name="Гиперссылка 85" xfId="200"/>
    <cellStyle name="Гиперссылка 86" xfId="201"/>
    <cellStyle name="Гиперссылка 87" xfId="202"/>
    <cellStyle name="Гиперссылка 88" xfId="203"/>
    <cellStyle name="Гиперссылка 89" xfId="204"/>
    <cellStyle name="Гиперссылка 9" xfId="205"/>
    <cellStyle name="Гиперссылка 90" xfId="206"/>
    <cellStyle name="Гиперссылка 91" xfId="207"/>
    <cellStyle name="Гиперссылка 92" xfId="208"/>
    <cellStyle name="Гиперссылка 93" xfId="209"/>
    <cellStyle name="Гиперссылка 94" xfId="210"/>
    <cellStyle name="Гиперссылка 95" xfId="211"/>
    <cellStyle name="Гиперссылка 96" xfId="212"/>
    <cellStyle name="Гиперссылка 97" xfId="213"/>
    <cellStyle name="Гиперссылка 98" xfId="214"/>
    <cellStyle name="Гиперссылка 99" xfId="215"/>
    <cellStyle name="Обычный" xfId="0" builtinId="0"/>
    <cellStyle name="Обычный 2" xfId="216"/>
    <cellStyle name="Обычный 3" xfId="217"/>
    <cellStyle name="Обычный 4" xfId="218"/>
    <cellStyle name="Обычный 5" xfId="219"/>
    <cellStyle name="Обычный 6" xfId="220"/>
    <cellStyle name="Обычный 7" xfId="221"/>
    <cellStyle name="Обычный 8" xfId="436"/>
    <cellStyle name="Обычный 8 2" xfId="439"/>
    <cellStyle name="Обычный 9" xfId="437"/>
    <cellStyle name="Открывавшаяся гиперссылка 10" xfId="222"/>
    <cellStyle name="Открывавшаяся гиперссылка 100" xfId="223"/>
    <cellStyle name="Открывавшаяся гиперссылка 101" xfId="224"/>
    <cellStyle name="Открывавшаяся гиперссылка 102" xfId="225"/>
    <cellStyle name="Открывавшаяся гиперссылка 103" xfId="226"/>
    <cellStyle name="Открывавшаяся гиперссылка 104" xfId="227"/>
    <cellStyle name="Открывавшаяся гиперссылка 105" xfId="228"/>
    <cellStyle name="Открывавшаяся гиперссылка 106" xfId="229"/>
    <cellStyle name="Открывавшаяся гиперссылка 107" xfId="230"/>
    <cellStyle name="Открывавшаяся гиперссылка 108" xfId="231"/>
    <cellStyle name="Открывавшаяся гиперссылка 109" xfId="232"/>
    <cellStyle name="Открывавшаяся гиперссылка 11" xfId="233"/>
    <cellStyle name="Открывавшаяся гиперссылка 110" xfId="234"/>
    <cellStyle name="Открывавшаяся гиперссылка 111" xfId="235"/>
    <cellStyle name="Открывавшаяся гиперссылка 112" xfId="236"/>
    <cellStyle name="Открывавшаяся гиперссылка 113" xfId="237"/>
    <cellStyle name="Открывавшаяся гиперссылка 114" xfId="238"/>
    <cellStyle name="Открывавшаяся гиперссылка 115" xfId="239"/>
    <cellStyle name="Открывавшаяся гиперссылка 116" xfId="240"/>
    <cellStyle name="Открывавшаяся гиперссылка 117" xfId="241"/>
    <cellStyle name="Открывавшаяся гиперссылка 118" xfId="242"/>
    <cellStyle name="Открывавшаяся гиперссылка 119" xfId="243"/>
    <cellStyle name="Открывавшаяся гиперссылка 12" xfId="244"/>
    <cellStyle name="Открывавшаяся гиперссылка 120" xfId="245"/>
    <cellStyle name="Открывавшаяся гиперссылка 121" xfId="246"/>
    <cellStyle name="Открывавшаяся гиперссылка 122" xfId="247"/>
    <cellStyle name="Открывавшаяся гиперссылка 123" xfId="248"/>
    <cellStyle name="Открывавшаяся гиперссылка 124" xfId="249"/>
    <cellStyle name="Открывавшаяся гиперссылка 125" xfId="250"/>
    <cellStyle name="Открывавшаяся гиперссылка 126" xfId="251"/>
    <cellStyle name="Открывавшаяся гиперссылка 127" xfId="252"/>
    <cellStyle name="Открывавшаяся гиперссылка 128" xfId="253"/>
    <cellStyle name="Открывавшаяся гиперссылка 129" xfId="254"/>
    <cellStyle name="Открывавшаяся гиперссылка 13" xfId="255"/>
    <cellStyle name="Открывавшаяся гиперссылка 130" xfId="256"/>
    <cellStyle name="Открывавшаяся гиперссылка 131" xfId="257"/>
    <cellStyle name="Открывавшаяся гиперссылка 132" xfId="258"/>
    <cellStyle name="Открывавшаяся гиперссылка 133" xfId="259"/>
    <cellStyle name="Открывавшаяся гиперссылка 134" xfId="260"/>
    <cellStyle name="Открывавшаяся гиперссылка 135" xfId="261"/>
    <cellStyle name="Открывавшаяся гиперссылка 136" xfId="262"/>
    <cellStyle name="Открывавшаяся гиперссылка 137" xfId="263"/>
    <cellStyle name="Открывавшаяся гиперссылка 138" xfId="264"/>
    <cellStyle name="Открывавшаяся гиперссылка 139" xfId="265"/>
    <cellStyle name="Открывавшаяся гиперссылка 14" xfId="266"/>
    <cellStyle name="Открывавшаяся гиперссылка 140" xfId="267"/>
    <cellStyle name="Открывавшаяся гиперссылка 141" xfId="268"/>
    <cellStyle name="Открывавшаяся гиперссылка 142" xfId="269"/>
    <cellStyle name="Открывавшаяся гиперссылка 143" xfId="270"/>
    <cellStyle name="Открывавшаяся гиперссылка 144" xfId="271"/>
    <cellStyle name="Открывавшаяся гиперссылка 145" xfId="272"/>
    <cellStyle name="Открывавшаяся гиперссылка 146" xfId="273"/>
    <cellStyle name="Открывавшаяся гиперссылка 147" xfId="274"/>
    <cellStyle name="Открывавшаяся гиперссылка 148" xfId="275"/>
    <cellStyle name="Открывавшаяся гиперссылка 149" xfId="276"/>
    <cellStyle name="Открывавшаяся гиперссылка 15" xfId="277"/>
    <cellStyle name="Открывавшаяся гиперссылка 150" xfId="278"/>
    <cellStyle name="Открывавшаяся гиперссылка 151" xfId="279"/>
    <cellStyle name="Открывавшаяся гиперссылка 152" xfId="280"/>
    <cellStyle name="Открывавшаяся гиперссылка 153" xfId="281"/>
    <cellStyle name="Открывавшаяся гиперссылка 154" xfId="282"/>
    <cellStyle name="Открывавшаяся гиперссылка 155" xfId="283"/>
    <cellStyle name="Открывавшаяся гиперссылка 156" xfId="284"/>
    <cellStyle name="Открывавшаяся гиперссылка 157" xfId="285"/>
    <cellStyle name="Открывавшаяся гиперссылка 158" xfId="286"/>
    <cellStyle name="Открывавшаяся гиперссылка 159" xfId="287"/>
    <cellStyle name="Открывавшаяся гиперссылка 16" xfId="288"/>
    <cellStyle name="Открывавшаяся гиперссылка 160" xfId="289"/>
    <cellStyle name="Открывавшаяся гиперссылка 161" xfId="290"/>
    <cellStyle name="Открывавшаяся гиперссылка 162" xfId="291"/>
    <cellStyle name="Открывавшаяся гиперссылка 163" xfId="292"/>
    <cellStyle name="Открывавшаяся гиперссылка 164" xfId="293"/>
    <cellStyle name="Открывавшаяся гиперссылка 165" xfId="294"/>
    <cellStyle name="Открывавшаяся гиперссылка 166" xfId="295"/>
    <cellStyle name="Открывавшаяся гиперссылка 167" xfId="296"/>
    <cellStyle name="Открывавшаяся гиперссылка 168" xfId="297"/>
    <cellStyle name="Открывавшаяся гиперссылка 169" xfId="298"/>
    <cellStyle name="Открывавшаяся гиперссылка 17" xfId="299"/>
    <cellStyle name="Открывавшаяся гиперссылка 170" xfId="300"/>
    <cellStyle name="Открывавшаяся гиперссылка 171" xfId="301"/>
    <cellStyle name="Открывавшаяся гиперссылка 172" xfId="302"/>
    <cellStyle name="Открывавшаяся гиперссылка 173" xfId="303"/>
    <cellStyle name="Открывавшаяся гиперссылка 174" xfId="304"/>
    <cellStyle name="Открывавшаяся гиперссылка 175" xfId="305"/>
    <cellStyle name="Открывавшаяся гиперссылка 176" xfId="306"/>
    <cellStyle name="Открывавшаяся гиперссылка 177" xfId="307"/>
    <cellStyle name="Открывавшаяся гиперссылка 178" xfId="308"/>
    <cellStyle name="Открывавшаяся гиперссылка 179" xfId="309"/>
    <cellStyle name="Открывавшаяся гиперссылка 18" xfId="310"/>
    <cellStyle name="Открывавшаяся гиперссылка 180" xfId="311"/>
    <cellStyle name="Открывавшаяся гиперссылка 181" xfId="312"/>
    <cellStyle name="Открывавшаяся гиперссылка 182" xfId="313"/>
    <cellStyle name="Открывавшаяся гиперссылка 183" xfId="314"/>
    <cellStyle name="Открывавшаяся гиперссылка 184" xfId="315"/>
    <cellStyle name="Открывавшаяся гиперссылка 185" xfId="316"/>
    <cellStyle name="Открывавшаяся гиперссылка 186" xfId="317"/>
    <cellStyle name="Открывавшаяся гиперссылка 187" xfId="318"/>
    <cellStyle name="Открывавшаяся гиперссылка 188" xfId="319"/>
    <cellStyle name="Открывавшаяся гиперссылка 189" xfId="320"/>
    <cellStyle name="Открывавшаяся гиперссылка 19" xfId="321"/>
    <cellStyle name="Открывавшаяся гиперссылка 190" xfId="322"/>
    <cellStyle name="Открывавшаяся гиперссылка 191" xfId="323"/>
    <cellStyle name="Открывавшаяся гиперссылка 192" xfId="324"/>
    <cellStyle name="Открывавшаяся гиперссылка 193" xfId="325"/>
    <cellStyle name="Открывавшаяся гиперссылка 194" xfId="326"/>
    <cellStyle name="Открывавшаяся гиперссылка 195" xfId="327"/>
    <cellStyle name="Открывавшаяся гиперссылка 196" xfId="328"/>
    <cellStyle name="Открывавшаяся гиперссылка 197" xfId="329"/>
    <cellStyle name="Открывавшаяся гиперссылка 198" xfId="330"/>
    <cellStyle name="Открывавшаяся гиперссылка 199" xfId="331"/>
    <cellStyle name="Открывавшаяся гиперссылка 2" xfId="332"/>
    <cellStyle name="Открывавшаяся гиперссылка 20" xfId="333"/>
    <cellStyle name="Открывавшаяся гиперссылка 200" xfId="334"/>
    <cellStyle name="Открывавшаяся гиперссылка 201" xfId="335"/>
    <cellStyle name="Открывавшаяся гиперссылка 202" xfId="336"/>
    <cellStyle name="Открывавшаяся гиперссылка 203" xfId="337"/>
    <cellStyle name="Открывавшаяся гиперссылка 204" xfId="338"/>
    <cellStyle name="Открывавшаяся гиперссылка 205" xfId="339"/>
    <cellStyle name="Открывавшаяся гиперссылка 206" xfId="340"/>
    <cellStyle name="Открывавшаяся гиперссылка 207" xfId="341"/>
    <cellStyle name="Открывавшаяся гиперссылка 208" xfId="342"/>
    <cellStyle name="Открывавшаяся гиперссылка 209" xfId="343"/>
    <cellStyle name="Открывавшаяся гиперссылка 21" xfId="344"/>
    <cellStyle name="Открывавшаяся гиперссылка 210" xfId="345"/>
    <cellStyle name="Открывавшаяся гиперссылка 211" xfId="346"/>
    <cellStyle name="Открывавшаяся гиперссылка 212" xfId="347"/>
    <cellStyle name="Открывавшаяся гиперссылка 213" xfId="348"/>
    <cellStyle name="Открывавшаяся гиперссылка 214" xfId="349"/>
    <cellStyle name="Открывавшаяся гиперссылка 215" xfId="350"/>
    <cellStyle name="Открывавшаяся гиперссылка 22" xfId="351"/>
    <cellStyle name="Открывавшаяся гиперссылка 23" xfId="352"/>
    <cellStyle name="Открывавшаяся гиперссылка 24" xfId="353"/>
    <cellStyle name="Открывавшаяся гиперссылка 25" xfId="354"/>
    <cellStyle name="Открывавшаяся гиперссылка 26" xfId="355"/>
    <cellStyle name="Открывавшаяся гиперссылка 27" xfId="356"/>
    <cellStyle name="Открывавшаяся гиперссылка 28" xfId="357"/>
    <cellStyle name="Открывавшаяся гиперссылка 29" xfId="358"/>
    <cellStyle name="Открывавшаяся гиперссылка 3" xfId="359"/>
    <cellStyle name="Открывавшаяся гиперссылка 30" xfId="360"/>
    <cellStyle name="Открывавшаяся гиперссылка 31" xfId="361"/>
    <cellStyle name="Открывавшаяся гиперссылка 32" xfId="362"/>
    <cellStyle name="Открывавшаяся гиперссылка 33" xfId="363"/>
    <cellStyle name="Открывавшаяся гиперссылка 34" xfId="364"/>
    <cellStyle name="Открывавшаяся гиперссылка 35" xfId="365"/>
    <cellStyle name="Открывавшаяся гиперссылка 36" xfId="366"/>
    <cellStyle name="Открывавшаяся гиперссылка 37" xfId="367"/>
    <cellStyle name="Открывавшаяся гиперссылка 38" xfId="368"/>
    <cellStyle name="Открывавшаяся гиперссылка 39" xfId="369"/>
    <cellStyle name="Открывавшаяся гиперссылка 4" xfId="370"/>
    <cellStyle name="Открывавшаяся гиперссылка 40" xfId="371"/>
    <cellStyle name="Открывавшаяся гиперссылка 41" xfId="372"/>
    <cellStyle name="Открывавшаяся гиперссылка 42" xfId="373"/>
    <cellStyle name="Открывавшаяся гиперссылка 43" xfId="374"/>
    <cellStyle name="Открывавшаяся гиперссылка 44" xfId="375"/>
    <cellStyle name="Открывавшаяся гиперссылка 45" xfId="376"/>
    <cellStyle name="Открывавшаяся гиперссылка 46" xfId="377"/>
    <cellStyle name="Открывавшаяся гиперссылка 47" xfId="378"/>
    <cellStyle name="Открывавшаяся гиперссылка 48" xfId="379"/>
    <cellStyle name="Открывавшаяся гиперссылка 49" xfId="380"/>
    <cellStyle name="Открывавшаяся гиперссылка 5" xfId="381"/>
    <cellStyle name="Открывавшаяся гиперссылка 50" xfId="382"/>
    <cellStyle name="Открывавшаяся гиперссылка 51" xfId="383"/>
    <cellStyle name="Открывавшаяся гиперссылка 52" xfId="384"/>
    <cellStyle name="Открывавшаяся гиперссылка 53" xfId="385"/>
    <cellStyle name="Открывавшаяся гиперссылка 54" xfId="386"/>
    <cellStyle name="Открывавшаяся гиперссылка 55" xfId="387"/>
    <cellStyle name="Открывавшаяся гиперссылка 56" xfId="388"/>
    <cellStyle name="Открывавшаяся гиперссылка 57" xfId="389"/>
    <cellStyle name="Открывавшаяся гиперссылка 58" xfId="390"/>
    <cellStyle name="Открывавшаяся гиперссылка 59" xfId="391"/>
    <cellStyle name="Открывавшаяся гиперссылка 6" xfId="392"/>
    <cellStyle name="Открывавшаяся гиперссылка 60" xfId="393"/>
    <cellStyle name="Открывавшаяся гиперссылка 61" xfId="394"/>
    <cellStyle name="Открывавшаяся гиперссылка 62" xfId="395"/>
    <cellStyle name="Открывавшаяся гиперссылка 63" xfId="396"/>
    <cellStyle name="Открывавшаяся гиперссылка 64" xfId="397"/>
    <cellStyle name="Открывавшаяся гиперссылка 65" xfId="398"/>
    <cellStyle name="Открывавшаяся гиперссылка 66" xfId="399"/>
    <cellStyle name="Открывавшаяся гиперссылка 67" xfId="400"/>
    <cellStyle name="Открывавшаяся гиперссылка 68" xfId="401"/>
    <cellStyle name="Открывавшаяся гиперссылка 69" xfId="402"/>
    <cellStyle name="Открывавшаяся гиперссылка 7" xfId="403"/>
    <cellStyle name="Открывавшаяся гиперссылка 70" xfId="404"/>
    <cellStyle name="Открывавшаяся гиперссылка 71" xfId="405"/>
    <cellStyle name="Открывавшаяся гиперссылка 72" xfId="406"/>
    <cellStyle name="Открывавшаяся гиперссылка 73" xfId="407"/>
    <cellStyle name="Открывавшаяся гиперссылка 74" xfId="408"/>
    <cellStyle name="Открывавшаяся гиперссылка 75" xfId="409"/>
    <cellStyle name="Открывавшаяся гиперссылка 76" xfId="410"/>
    <cellStyle name="Открывавшаяся гиперссылка 77" xfId="411"/>
    <cellStyle name="Открывавшаяся гиперссылка 78" xfId="412"/>
    <cellStyle name="Открывавшаяся гиперссылка 79" xfId="413"/>
    <cellStyle name="Открывавшаяся гиперссылка 8" xfId="414"/>
    <cellStyle name="Открывавшаяся гиперссылка 80" xfId="415"/>
    <cellStyle name="Открывавшаяся гиперссылка 81" xfId="416"/>
    <cellStyle name="Открывавшаяся гиперссылка 82" xfId="417"/>
    <cellStyle name="Открывавшаяся гиперссылка 83" xfId="418"/>
    <cellStyle name="Открывавшаяся гиперссылка 84" xfId="419"/>
    <cellStyle name="Открывавшаяся гиперссылка 85" xfId="420"/>
    <cellStyle name="Открывавшаяся гиперссылка 86" xfId="421"/>
    <cellStyle name="Открывавшаяся гиперссылка 87" xfId="422"/>
    <cellStyle name="Открывавшаяся гиперссылка 88" xfId="423"/>
    <cellStyle name="Открывавшаяся гиперссылка 89" xfId="424"/>
    <cellStyle name="Открывавшаяся гиперссылка 9" xfId="425"/>
    <cellStyle name="Открывавшаяся гиперссылка 90" xfId="426"/>
    <cellStyle name="Открывавшаяся гиперссылка 91" xfId="427"/>
    <cellStyle name="Открывавшаяся гиперссылка 92" xfId="428"/>
    <cellStyle name="Открывавшаяся гиперссылка 93" xfId="429"/>
    <cellStyle name="Открывавшаяся гиперссылка 94" xfId="430"/>
    <cellStyle name="Открывавшаяся гиперссылка 95" xfId="431"/>
    <cellStyle name="Открывавшаяся гиперссылка 96" xfId="432"/>
    <cellStyle name="Открывавшаяся гиперссылка 97" xfId="433"/>
    <cellStyle name="Открывавшаяся гиперссылка 98" xfId="434"/>
    <cellStyle name="Открывавшаяся гиперссылка 99" xfId="435"/>
    <cellStyle name="Финансовый 2" xfId="4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O87"/>
  <sheetViews>
    <sheetView tabSelected="1" workbookViewId="0">
      <selection activeCell="F6" sqref="F6"/>
    </sheetView>
  </sheetViews>
  <sheetFormatPr defaultRowHeight="12.75"/>
  <cols>
    <col min="3" max="3" width="15.5703125" style="5" customWidth="1"/>
    <col min="4" max="4" width="1.5703125" style="1" customWidth="1"/>
    <col min="5" max="5" width="75" style="1" customWidth="1"/>
    <col min="6" max="6" width="6.28515625" style="1" customWidth="1"/>
    <col min="7" max="7" width="6.42578125" style="3" customWidth="1"/>
    <col min="8" max="8" width="9.28515625" style="2" customWidth="1"/>
    <col min="9" max="9" width="7.7109375" style="2" customWidth="1"/>
    <col min="10" max="11" width="14.28515625" style="48" customWidth="1"/>
    <col min="12" max="12" width="13.85546875" style="48" customWidth="1"/>
    <col min="13" max="13" width="15.5703125" customWidth="1"/>
    <col min="14" max="14" width="14.28515625" style="48" customWidth="1"/>
    <col min="15" max="15" width="15" style="48" customWidth="1"/>
  </cols>
  <sheetData>
    <row r="1" spans="2:15">
      <c r="B1" s="38"/>
      <c r="C1" s="37"/>
      <c r="D1" s="38"/>
      <c r="E1" s="38"/>
      <c r="F1" s="38"/>
      <c r="G1" s="39"/>
      <c r="H1" s="39"/>
      <c r="I1" s="39"/>
      <c r="J1" s="118"/>
      <c r="K1" s="118"/>
    </row>
    <row r="2" spans="2:15">
      <c r="B2" s="38"/>
      <c r="C2" s="37"/>
      <c r="D2" s="38"/>
      <c r="E2" s="115" t="s">
        <v>41</v>
      </c>
      <c r="F2" s="115"/>
      <c r="G2" s="115"/>
      <c r="H2" s="116"/>
      <c r="I2" s="115"/>
      <c r="J2" s="119"/>
    </row>
    <row r="3" spans="2:15">
      <c r="B3" s="38"/>
      <c r="C3" s="37"/>
      <c r="D3" s="38"/>
      <c r="E3" s="115" t="s">
        <v>43</v>
      </c>
      <c r="F3" s="115"/>
      <c r="G3" s="115"/>
      <c r="H3" s="116"/>
      <c r="I3" s="115"/>
      <c r="J3" s="119"/>
    </row>
    <row r="4" spans="2:15">
      <c r="B4" s="38"/>
      <c r="C4" s="37"/>
      <c r="D4" s="38"/>
      <c r="E4" s="115" t="s">
        <v>42</v>
      </c>
      <c r="F4" s="115"/>
      <c r="G4" s="115"/>
      <c r="H4" s="116"/>
      <c r="I4" s="115"/>
      <c r="J4" s="119"/>
    </row>
    <row r="5" spans="2:15">
      <c r="B5" s="38"/>
      <c r="C5" s="40"/>
      <c r="D5" s="40"/>
      <c r="E5" s="115"/>
      <c r="F5" s="116"/>
      <c r="G5" s="116"/>
      <c r="H5" s="116"/>
      <c r="I5" s="115"/>
      <c r="J5" s="119"/>
    </row>
    <row r="6" spans="2:15">
      <c r="B6" s="38"/>
      <c r="C6" s="40"/>
      <c r="D6" s="40"/>
      <c r="E6" s="40"/>
      <c r="F6" s="38"/>
      <c r="G6" s="39"/>
      <c r="H6" s="39"/>
      <c r="I6" s="39"/>
      <c r="J6" s="118"/>
      <c r="K6" s="118"/>
    </row>
    <row r="7" spans="2:15">
      <c r="B7" s="38"/>
      <c r="C7" s="40"/>
      <c r="D7" s="40"/>
      <c r="E7" s="148" t="s">
        <v>152</v>
      </c>
      <c r="F7" s="38"/>
      <c r="G7" s="39"/>
      <c r="H7" s="39"/>
      <c r="I7" s="39"/>
      <c r="J7" s="118"/>
      <c r="K7" s="118"/>
    </row>
    <row r="8" spans="2:15">
      <c r="B8" s="38"/>
      <c r="C8" s="40"/>
      <c r="D8" s="40"/>
      <c r="E8" s="40"/>
      <c r="F8" s="38"/>
      <c r="G8" s="39"/>
      <c r="H8" s="39"/>
      <c r="I8" s="39"/>
      <c r="J8" s="118"/>
      <c r="K8" s="118"/>
    </row>
    <row r="9" spans="2:15" ht="14.25" customHeight="1">
      <c r="B9" s="38"/>
      <c r="C9" s="132" t="s">
        <v>0</v>
      </c>
      <c r="D9" s="132"/>
      <c r="E9" s="132"/>
      <c r="F9" s="132"/>
      <c r="G9" s="132"/>
      <c r="H9" s="132"/>
      <c r="I9" s="132"/>
      <c r="J9" s="118"/>
      <c r="K9" s="118"/>
    </row>
    <row r="10" spans="2:15" ht="105" customHeight="1">
      <c r="B10" s="79"/>
      <c r="C10" s="80" t="s">
        <v>9</v>
      </c>
      <c r="D10" s="133" t="s">
        <v>10</v>
      </c>
      <c r="E10" s="133"/>
      <c r="F10" s="81" t="s">
        <v>11</v>
      </c>
      <c r="G10" s="82" t="s">
        <v>48</v>
      </c>
      <c r="H10" s="83" t="s">
        <v>1</v>
      </c>
      <c r="I10" s="83" t="s">
        <v>2</v>
      </c>
      <c r="J10" s="120" t="s">
        <v>134</v>
      </c>
      <c r="K10" s="123" t="s">
        <v>135</v>
      </c>
      <c r="L10" s="126" t="s">
        <v>137</v>
      </c>
      <c r="M10" s="117" t="s">
        <v>138</v>
      </c>
      <c r="N10" s="124" t="s">
        <v>139</v>
      </c>
      <c r="O10" s="126" t="s">
        <v>140</v>
      </c>
    </row>
    <row r="11" spans="2:15" ht="107.25" customHeight="1">
      <c r="B11" s="79">
        <v>1</v>
      </c>
      <c r="C11" s="84" t="s">
        <v>81</v>
      </c>
      <c r="D11" s="85"/>
      <c r="E11" s="86" t="s">
        <v>82</v>
      </c>
      <c r="F11" s="87" t="s">
        <v>13</v>
      </c>
      <c r="G11" s="88">
        <v>100</v>
      </c>
      <c r="H11" s="89">
        <v>8500</v>
      </c>
      <c r="I11" s="89">
        <f>G11*H11</f>
        <v>850000</v>
      </c>
      <c r="J11" s="120"/>
      <c r="K11" s="120"/>
      <c r="L11" s="124"/>
      <c r="M11" s="117"/>
      <c r="N11" s="124"/>
      <c r="O11" s="124"/>
    </row>
    <row r="12" spans="2:15" ht="126.75" customHeight="1">
      <c r="B12" s="79">
        <v>2</v>
      </c>
      <c r="C12" s="84" t="s">
        <v>83</v>
      </c>
      <c r="D12" s="85"/>
      <c r="E12" s="86" t="s">
        <v>84</v>
      </c>
      <c r="F12" s="87" t="s">
        <v>13</v>
      </c>
      <c r="G12" s="88">
        <v>120</v>
      </c>
      <c r="H12" s="89">
        <v>14050</v>
      </c>
      <c r="I12" s="89">
        <f t="shared" ref="I12:I32" si="0">G12*H12</f>
        <v>1686000</v>
      </c>
      <c r="J12" s="120"/>
      <c r="K12" s="120"/>
      <c r="L12" s="124"/>
      <c r="M12" s="117"/>
      <c r="N12" s="122">
        <v>12800</v>
      </c>
      <c r="O12" s="124"/>
    </row>
    <row r="13" spans="2:15" ht="102.75" customHeight="1">
      <c r="B13" s="79">
        <v>3</v>
      </c>
      <c r="C13" s="84" t="s">
        <v>85</v>
      </c>
      <c r="D13" s="85"/>
      <c r="E13" s="86" t="s">
        <v>86</v>
      </c>
      <c r="F13" s="87" t="s">
        <v>13</v>
      </c>
      <c r="G13" s="88">
        <v>20</v>
      </c>
      <c r="H13" s="89">
        <v>5500</v>
      </c>
      <c r="I13" s="89">
        <f t="shared" si="0"/>
        <v>110000</v>
      </c>
      <c r="J13" s="120"/>
      <c r="K13" s="120"/>
      <c r="L13" s="122">
        <v>5500</v>
      </c>
      <c r="M13" s="117"/>
      <c r="N13" s="124"/>
      <c r="O13" s="124"/>
    </row>
    <row r="14" spans="2:15" ht="171" customHeight="1">
      <c r="B14" s="79">
        <v>4</v>
      </c>
      <c r="C14" s="90" t="s">
        <v>87</v>
      </c>
      <c r="D14" s="91"/>
      <c r="E14" s="86" t="s">
        <v>88</v>
      </c>
      <c r="F14" s="89" t="s">
        <v>13</v>
      </c>
      <c r="G14" s="92">
        <v>100</v>
      </c>
      <c r="H14" s="93">
        <v>1080</v>
      </c>
      <c r="I14" s="89">
        <f t="shared" si="0"/>
        <v>108000</v>
      </c>
      <c r="J14" s="120"/>
      <c r="K14" s="120"/>
      <c r="L14" s="124"/>
      <c r="M14" s="117"/>
      <c r="N14" s="124"/>
      <c r="O14" s="124"/>
    </row>
    <row r="15" spans="2:15" ht="106.5" customHeight="1">
      <c r="B15" s="79">
        <v>5</v>
      </c>
      <c r="C15" s="94" t="s">
        <v>89</v>
      </c>
      <c r="D15" s="91"/>
      <c r="E15" s="95" t="s">
        <v>90</v>
      </c>
      <c r="F15" s="89" t="s">
        <v>13</v>
      </c>
      <c r="G15" s="92">
        <v>100</v>
      </c>
      <c r="H15" s="93">
        <v>8500</v>
      </c>
      <c r="I15" s="89">
        <f t="shared" si="0"/>
        <v>850000</v>
      </c>
      <c r="J15" s="120"/>
      <c r="K15" s="120"/>
      <c r="L15" s="124"/>
      <c r="M15" s="117"/>
      <c r="N15" s="124"/>
      <c r="O15" s="124"/>
    </row>
    <row r="16" spans="2:15" ht="124.5" customHeight="1">
      <c r="B16" s="79">
        <v>6</v>
      </c>
      <c r="C16" s="96" t="s">
        <v>91</v>
      </c>
      <c r="D16" s="91"/>
      <c r="E16" s="95" t="s">
        <v>92</v>
      </c>
      <c r="F16" s="89" t="s">
        <v>13</v>
      </c>
      <c r="G16" s="92">
        <v>100</v>
      </c>
      <c r="H16" s="93">
        <v>21930</v>
      </c>
      <c r="I16" s="89">
        <f t="shared" si="0"/>
        <v>2193000</v>
      </c>
      <c r="J16" s="120"/>
      <c r="K16" s="129">
        <v>21930</v>
      </c>
      <c r="L16" s="124"/>
      <c r="M16" s="117"/>
      <c r="N16" s="124"/>
      <c r="O16" s="124"/>
    </row>
    <row r="17" spans="2:15" ht="102" customHeight="1">
      <c r="B17" s="79">
        <v>7</v>
      </c>
      <c r="C17" s="97" t="s">
        <v>93</v>
      </c>
      <c r="D17" s="98"/>
      <c r="E17" s="99" t="s">
        <v>94</v>
      </c>
      <c r="F17" s="100" t="s">
        <v>13</v>
      </c>
      <c r="G17" s="101">
        <v>350</v>
      </c>
      <c r="H17" s="101">
        <v>6645</v>
      </c>
      <c r="I17" s="89">
        <f t="shared" si="0"/>
        <v>2325750</v>
      </c>
      <c r="J17" s="120"/>
      <c r="K17" s="120"/>
      <c r="L17" s="124"/>
      <c r="M17" s="117"/>
      <c r="N17" s="124"/>
      <c r="O17" s="124"/>
    </row>
    <row r="18" spans="2:15" ht="126" customHeight="1">
      <c r="B18" s="79">
        <v>8</v>
      </c>
      <c r="C18" s="102" t="s">
        <v>95</v>
      </c>
      <c r="D18" s="79"/>
      <c r="E18" s="103" t="s">
        <v>96</v>
      </c>
      <c r="F18" s="104" t="s">
        <v>13</v>
      </c>
      <c r="G18" s="104">
        <v>10</v>
      </c>
      <c r="H18" s="104">
        <v>1800</v>
      </c>
      <c r="I18" s="89">
        <f t="shared" si="0"/>
        <v>18000</v>
      </c>
      <c r="J18" s="120"/>
      <c r="K18" s="120"/>
      <c r="L18" s="124"/>
      <c r="M18" s="117"/>
      <c r="N18" s="124"/>
      <c r="O18" s="124"/>
    </row>
    <row r="19" spans="2:15" ht="126" customHeight="1">
      <c r="B19" s="79">
        <v>9</v>
      </c>
      <c r="C19" s="105" t="s">
        <v>97</v>
      </c>
      <c r="D19" s="79"/>
      <c r="E19" s="103" t="s">
        <v>68</v>
      </c>
      <c r="F19" s="106" t="s">
        <v>46</v>
      </c>
      <c r="G19" s="107">
        <v>2</v>
      </c>
      <c r="H19" s="108">
        <v>1516200</v>
      </c>
      <c r="I19" s="89">
        <f t="shared" si="0"/>
        <v>3032400</v>
      </c>
      <c r="J19" s="120"/>
      <c r="K19" s="120"/>
      <c r="L19" s="124"/>
      <c r="M19" s="117"/>
      <c r="N19" s="122">
        <v>1516200</v>
      </c>
      <c r="O19" s="124"/>
    </row>
    <row r="20" spans="2:15" ht="126" customHeight="1">
      <c r="B20" s="79">
        <v>10</v>
      </c>
      <c r="C20" s="105" t="s">
        <v>98</v>
      </c>
      <c r="D20" s="79"/>
      <c r="E20" s="103" t="s">
        <v>66</v>
      </c>
      <c r="F20" s="109" t="s">
        <v>46</v>
      </c>
      <c r="G20" s="110">
        <v>30</v>
      </c>
      <c r="H20" s="111">
        <v>204800</v>
      </c>
      <c r="I20" s="89">
        <f t="shared" si="0"/>
        <v>6144000</v>
      </c>
      <c r="J20" s="120"/>
      <c r="K20" s="120"/>
      <c r="L20" s="124"/>
      <c r="M20" s="117"/>
      <c r="N20" s="122">
        <v>204800</v>
      </c>
      <c r="O20" s="124"/>
    </row>
    <row r="21" spans="2:15" ht="126" customHeight="1">
      <c r="B21" s="79">
        <v>11</v>
      </c>
      <c r="C21" s="105" t="s">
        <v>99</v>
      </c>
      <c r="D21" s="79"/>
      <c r="E21" s="103" t="s">
        <v>100</v>
      </c>
      <c r="F21" s="109" t="s">
        <v>46</v>
      </c>
      <c r="G21" s="110">
        <v>20</v>
      </c>
      <c r="H21" s="110">
        <v>14400</v>
      </c>
      <c r="I21" s="89">
        <f t="shared" si="0"/>
        <v>288000</v>
      </c>
      <c r="J21" s="120"/>
      <c r="K21" s="120"/>
      <c r="L21" s="124"/>
      <c r="M21" s="117"/>
      <c r="N21" s="122">
        <v>14400</v>
      </c>
      <c r="O21" s="124"/>
    </row>
    <row r="22" spans="2:15" ht="126" customHeight="1">
      <c r="B22" s="79">
        <v>12</v>
      </c>
      <c r="C22" s="105" t="s">
        <v>101</v>
      </c>
      <c r="D22" s="79"/>
      <c r="E22" s="103" t="s">
        <v>65</v>
      </c>
      <c r="F22" s="109" t="s">
        <v>46</v>
      </c>
      <c r="G22" s="110">
        <v>10</v>
      </c>
      <c r="H22" s="110">
        <v>79800</v>
      </c>
      <c r="I22" s="89">
        <f t="shared" si="0"/>
        <v>798000</v>
      </c>
      <c r="J22" s="120"/>
      <c r="K22" s="120"/>
      <c r="L22" s="124"/>
      <c r="M22" s="117"/>
      <c r="N22" s="122">
        <v>79800</v>
      </c>
      <c r="O22" s="124"/>
    </row>
    <row r="23" spans="2:15" ht="126" customHeight="1">
      <c r="B23" s="79">
        <v>13</v>
      </c>
      <c r="C23" s="105" t="s">
        <v>102</v>
      </c>
      <c r="D23" s="79"/>
      <c r="E23" s="103" t="s">
        <v>67</v>
      </c>
      <c r="F23" s="109" t="s">
        <v>46</v>
      </c>
      <c r="G23" s="110">
        <v>2</v>
      </c>
      <c r="H23" s="110">
        <v>311300</v>
      </c>
      <c r="I23" s="89">
        <f t="shared" si="0"/>
        <v>622600</v>
      </c>
      <c r="J23" s="120"/>
      <c r="K23" s="120"/>
      <c r="L23" s="124"/>
      <c r="M23" s="117"/>
      <c r="N23" s="122">
        <v>311300</v>
      </c>
      <c r="O23" s="124"/>
    </row>
    <row r="24" spans="2:15" ht="126" customHeight="1">
      <c r="B24" s="79">
        <v>14</v>
      </c>
      <c r="C24" s="105" t="s">
        <v>103</v>
      </c>
      <c r="D24" s="79"/>
      <c r="E24" s="103" t="s">
        <v>104</v>
      </c>
      <c r="F24" s="109" t="s">
        <v>46</v>
      </c>
      <c r="G24" s="110">
        <v>80</v>
      </c>
      <c r="H24" s="110">
        <v>17000</v>
      </c>
      <c r="I24" s="89">
        <f t="shared" si="0"/>
        <v>1360000</v>
      </c>
      <c r="J24" s="129">
        <v>17000</v>
      </c>
      <c r="K24" s="120"/>
      <c r="L24" s="124"/>
      <c r="M24" s="117"/>
      <c r="N24" s="124"/>
      <c r="O24" s="124"/>
    </row>
    <row r="25" spans="2:15" ht="126" customHeight="1">
      <c r="B25" s="79">
        <v>15</v>
      </c>
      <c r="C25" s="105" t="s">
        <v>105</v>
      </c>
      <c r="D25" s="79"/>
      <c r="E25" s="103" t="s">
        <v>106</v>
      </c>
      <c r="F25" s="109" t="s">
        <v>46</v>
      </c>
      <c r="G25" s="110">
        <v>3</v>
      </c>
      <c r="H25" s="110">
        <v>550000</v>
      </c>
      <c r="I25" s="89">
        <f t="shared" si="0"/>
        <v>1650000</v>
      </c>
      <c r="J25" s="129">
        <v>550000</v>
      </c>
      <c r="K25" s="120"/>
      <c r="L25" s="124"/>
      <c r="M25" s="117"/>
      <c r="N25" s="124"/>
      <c r="O25" s="124"/>
    </row>
    <row r="26" spans="2:15" ht="126" customHeight="1">
      <c r="B26" s="79">
        <v>16</v>
      </c>
      <c r="C26" s="105" t="s">
        <v>107</v>
      </c>
      <c r="D26" s="79"/>
      <c r="E26" s="103" t="s">
        <v>108</v>
      </c>
      <c r="F26" s="109" t="s">
        <v>46</v>
      </c>
      <c r="G26" s="110">
        <v>3</v>
      </c>
      <c r="H26" s="110">
        <v>540000</v>
      </c>
      <c r="I26" s="89">
        <f t="shared" si="0"/>
        <v>1620000</v>
      </c>
      <c r="J26" s="129">
        <v>540000</v>
      </c>
      <c r="K26" s="120"/>
      <c r="L26" s="124"/>
      <c r="M26" s="117"/>
      <c r="N26" s="124"/>
      <c r="O26" s="124"/>
    </row>
    <row r="27" spans="2:15" ht="126" customHeight="1">
      <c r="B27" s="79">
        <v>17</v>
      </c>
      <c r="C27" s="105" t="s">
        <v>109</v>
      </c>
      <c r="D27" s="79"/>
      <c r="E27" s="103" t="s">
        <v>110</v>
      </c>
      <c r="F27" s="109" t="s">
        <v>46</v>
      </c>
      <c r="G27" s="110">
        <v>3</v>
      </c>
      <c r="H27" s="110">
        <v>1700000</v>
      </c>
      <c r="I27" s="89">
        <f t="shared" si="0"/>
        <v>5100000</v>
      </c>
      <c r="J27" s="129">
        <v>1700000</v>
      </c>
      <c r="K27" s="120"/>
      <c r="L27" s="124"/>
      <c r="M27" s="117"/>
      <c r="N27" s="124"/>
      <c r="O27" s="124"/>
    </row>
    <row r="28" spans="2:15" ht="126" customHeight="1">
      <c r="B28" s="79">
        <v>18</v>
      </c>
      <c r="C28" s="105" t="s">
        <v>111</v>
      </c>
      <c r="D28" s="79"/>
      <c r="E28" s="103" t="s">
        <v>112</v>
      </c>
      <c r="F28" s="87" t="s">
        <v>13</v>
      </c>
      <c r="G28" s="88">
        <v>2</v>
      </c>
      <c r="H28" s="112">
        <v>395500</v>
      </c>
      <c r="I28" s="89">
        <f t="shared" si="0"/>
        <v>791000</v>
      </c>
      <c r="J28" s="120"/>
      <c r="K28" s="120"/>
      <c r="L28" s="124"/>
      <c r="M28" s="117"/>
      <c r="N28" s="124"/>
      <c r="O28" s="122">
        <v>395400</v>
      </c>
    </row>
    <row r="29" spans="2:15" ht="126" customHeight="1">
      <c r="B29" s="79">
        <v>19</v>
      </c>
      <c r="C29" s="105" t="s">
        <v>113</v>
      </c>
      <c r="D29" s="79"/>
      <c r="E29" s="103" t="s">
        <v>74</v>
      </c>
      <c r="F29" s="87" t="s">
        <v>13</v>
      </c>
      <c r="G29" s="88">
        <v>60</v>
      </c>
      <c r="H29" s="112">
        <v>375000</v>
      </c>
      <c r="I29" s="89">
        <f t="shared" si="0"/>
        <v>22500000</v>
      </c>
      <c r="J29" s="120"/>
      <c r="K29" s="120"/>
      <c r="L29" s="124"/>
      <c r="M29" s="117"/>
      <c r="N29" s="124"/>
      <c r="O29" s="122">
        <v>374900</v>
      </c>
    </row>
    <row r="30" spans="2:15" ht="99.75" customHeight="1">
      <c r="B30" s="79">
        <v>20</v>
      </c>
      <c r="C30" s="105" t="s">
        <v>114</v>
      </c>
      <c r="D30" s="79"/>
      <c r="E30" s="103" t="s">
        <v>115</v>
      </c>
      <c r="F30" s="87" t="s">
        <v>13</v>
      </c>
      <c r="G30" s="88">
        <v>10</v>
      </c>
      <c r="H30" s="112">
        <v>335000</v>
      </c>
      <c r="I30" s="89">
        <f t="shared" si="0"/>
        <v>3350000</v>
      </c>
      <c r="J30" s="120"/>
      <c r="K30" s="120"/>
      <c r="L30" s="124"/>
      <c r="M30" s="117"/>
      <c r="N30" s="124"/>
      <c r="O30" s="122">
        <v>334900</v>
      </c>
    </row>
    <row r="31" spans="2:15" ht="126" customHeight="1">
      <c r="B31" s="79">
        <v>21</v>
      </c>
      <c r="C31" s="105" t="s">
        <v>116</v>
      </c>
      <c r="D31" s="79"/>
      <c r="E31" s="103" t="s">
        <v>75</v>
      </c>
      <c r="F31" s="87" t="s">
        <v>13</v>
      </c>
      <c r="G31" s="88">
        <v>15</v>
      </c>
      <c r="H31" s="112">
        <v>340000</v>
      </c>
      <c r="I31" s="89">
        <f t="shared" si="0"/>
        <v>5100000</v>
      </c>
      <c r="J31" s="120"/>
      <c r="K31" s="120"/>
      <c r="L31" s="124"/>
      <c r="M31" s="117"/>
      <c r="N31" s="124"/>
      <c r="O31" s="122">
        <v>339900</v>
      </c>
    </row>
    <row r="32" spans="2:15" ht="126" customHeight="1">
      <c r="B32" s="79">
        <v>22</v>
      </c>
      <c r="C32" s="105" t="s">
        <v>117</v>
      </c>
      <c r="D32" s="79"/>
      <c r="E32" s="103" t="s">
        <v>118</v>
      </c>
      <c r="F32" s="87" t="s">
        <v>45</v>
      </c>
      <c r="G32" s="88">
        <v>150</v>
      </c>
      <c r="H32" s="112">
        <v>9100</v>
      </c>
      <c r="I32" s="89">
        <f t="shared" si="0"/>
        <v>1365000</v>
      </c>
      <c r="J32" s="120"/>
      <c r="K32" s="120"/>
      <c r="L32" s="122">
        <v>9100</v>
      </c>
      <c r="M32" s="117"/>
      <c r="N32" s="124"/>
      <c r="O32" s="124"/>
    </row>
    <row r="33" spans="2:15">
      <c r="B33" s="79"/>
      <c r="C33" s="113" t="s">
        <v>44</v>
      </c>
      <c r="D33" s="79"/>
      <c r="E33" s="79"/>
      <c r="F33" s="79"/>
      <c r="G33" s="104"/>
      <c r="H33" s="104"/>
      <c r="I33" s="104">
        <f>SUM(I11:I32)</f>
        <v>61861750</v>
      </c>
      <c r="J33" s="120"/>
      <c r="K33" s="120"/>
      <c r="L33" s="124"/>
      <c r="M33" s="117"/>
      <c r="N33" s="124"/>
      <c r="O33" s="124"/>
    </row>
    <row r="34" spans="2:15">
      <c r="B34" s="38"/>
      <c r="C34" s="41"/>
      <c r="D34" s="38"/>
      <c r="E34" s="38"/>
      <c r="F34" s="38"/>
      <c r="G34" s="39"/>
      <c r="H34" s="39"/>
      <c r="I34" s="39"/>
      <c r="J34" s="118"/>
      <c r="K34" s="118"/>
    </row>
    <row r="35" spans="2:15">
      <c r="B35" s="38"/>
      <c r="C35" s="37"/>
      <c r="D35" s="38"/>
      <c r="E35" s="38"/>
      <c r="F35" s="38"/>
      <c r="G35" s="39"/>
      <c r="H35" s="39"/>
      <c r="I35" s="39"/>
      <c r="J35" s="118"/>
      <c r="K35" s="118"/>
    </row>
    <row r="36" spans="2:15">
      <c r="B36" s="38"/>
      <c r="C36" s="37"/>
      <c r="D36" s="38"/>
      <c r="E36" s="52" t="s">
        <v>142</v>
      </c>
      <c r="F36" s="52" t="s">
        <v>143</v>
      </c>
      <c r="G36" s="49"/>
      <c r="H36" s="39"/>
      <c r="I36" s="39"/>
      <c r="J36" s="118"/>
      <c r="K36" s="118"/>
    </row>
    <row r="37" spans="2:15">
      <c r="B37" s="38"/>
      <c r="C37" s="37"/>
      <c r="D37" s="38"/>
      <c r="E37" s="52"/>
      <c r="F37" s="52"/>
      <c r="G37" s="49"/>
      <c r="H37" s="39"/>
      <c r="I37" s="39"/>
      <c r="J37" s="118"/>
      <c r="K37" s="118"/>
    </row>
    <row r="38" spans="2:15">
      <c r="B38" s="38"/>
      <c r="C38" s="37"/>
      <c r="D38" s="38"/>
      <c r="E38" s="52"/>
      <c r="F38" s="52"/>
      <c r="G38" s="49"/>
      <c r="H38" s="39"/>
      <c r="I38" s="39"/>
      <c r="J38" s="118"/>
      <c r="K38" s="118"/>
    </row>
    <row r="39" spans="2:15">
      <c r="B39" s="38"/>
      <c r="C39" s="37"/>
      <c r="D39" s="38"/>
      <c r="E39" s="52" t="s">
        <v>144</v>
      </c>
      <c r="F39" s="52" t="s">
        <v>145</v>
      </c>
      <c r="G39" s="49"/>
      <c r="H39" s="39"/>
      <c r="I39" s="39"/>
      <c r="J39" s="118"/>
      <c r="K39" s="118"/>
    </row>
    <row r="40" spans="2:15">
      <c r="B40" s="38"/>
      <c r="C40" s="37"/>
      <c r="D40" s="38"/>
      <c r="E40" s="52"/>
      <c r="F40" s="52"/>
      <c r="G40" s="49"/>
      <c r="H40" s="39"/>
      <c r="I40" s="39"/>
      <c r="J40" s="118"/>
      <c r="K40" s="118"/>
    </row>
    <row r="41" spans="2:15">
      <c r="B41" s="114"/>
      <c r="C41" s="37"/>
      <c r="D41" s="38"/>
      <c r="E41" s="52"/>
      <c r="F41" s="52"/>
      <c r="G41" s="49"/>
      <c r="H41" s="39"/>
      <c r="I41" s="39"/>
      <c r="J41" s="121"/>
      <c r="K41" s="121"/>
    </row>
    <row r="42" spans="2:15">
      <c r="C42" s="37"/>
      <c r="D42" s="38"/>
      <c r="E42" s="52" t="s">
        <v>146</v>
      </c>
      <c r="F42" s="52" t="s">
        <v>147</v>
      </c>
      <c r="G42" s="49"/>
      <c r="H42" s="39"/>
      <c r="I42" s="39"/>
    </row>
    <row r="43" spans="2:15">
      <c r="C43" s="37"/>
      <c r="D43" s="38"/>
      <c r="E43" s="52"/>
      <c r="F43" s="52"/>
      <c r="G43" s="49"/>
      <c r="H43" s="39"/>
      <c r="I43" s="39"/>
    </row>
    <row r="44" spans="2:15">
      <c r="E44" s="130"/>
      <c r="F44" s="130"/>
      <c r="G44" s="131"/>
      <c r="H44" s="3"/>
      <c r="I44" s="3"/>
    </row>
    <row r="45" spans="2:15">
      <c r="E45" s="130" t="s">
        <v>148</v>
      </c>
      <c r="F45" s="130" t="s">
        <v>149</v>
      </c>
      <c r="G45" s="131"/>
      <c r="H45" s="3"/>
      <c r="I45" s="3"/>
    </row>
    <row r="46" spans="2:15">
      <c r="E46" s="130"/>
      <c r="F46" s="130"/>
      <c r="G46" s="131"/>
      <c r="H46" s="3"/>
      <c r="I46" s="3"/>
    </row>
    <row r="47" spans="2:15">
      <c r="E47" s="130"/>
      <c r="F47" s="130"/>
      <c r="G47" s="131"/>
      <c r="H47" s="3"/>
      <c r="I47" s="3"/>
    </row>
    <row r="48" spans="2:15">
      <c r="E48" s="130" t="s">
        <v>150</v>
      </c>
      <c r="F48" s="130" t="s">
        <v>151</v>
      </c>
      <c r="G48" s="131"/>
      <c r="H48" s="3"/>
      <c r="I48" s="3"/>
    </row>
    <row r="49" spans="5:9">
      <c r="E49" s="130"/>
      <c r="F49" s="130"/>
      <c r="G49" s="131"/>
      <c r="H49" s="3"/>
      <c r="I49" s="3"/>
    </row>
    <row r="50" spans="5:9">
      <c r="H50" s="3"/>
      <c r="I50" s="3"/>
    </row>
    <row r="51" spans="5:9">
      <c r="H51" s="3"/>
      <c r="I51" s="3"/>
    </row>
    <row r="52" spans="5:9">
      <c r="H52" s="3"/>
      <c r="I52" s="3"/>
    </row>
    <row r="53" spans="5:9">
      <c r="H53" s="3"/>
      <c r="I53" s="3"/>
    </row>
    <row r="54" spans="5:9">
      <c r="H54" s="3"/>
      <c r="I54" s="3"/>
    </row>
    <row r="55" spans="5:9">
      <c r="H55" s="3"/>
      <c r="I55" s="3"/>
    </row>
    <row r="56" spans="5:9">
      <c r="H56" s="3"/>
      <c r="I56" s="3"/>
    </row>
    <row r="57" spans="5:9">
      <c r="H57" s="3"/>
      <c r="I57" s="3"/>
    </row>
    <row r="58" spans="5:9">
      <c r="H58" s="3"/>
      <c r="I58" s="3"/>
    </row>
    <row r="59" spans="5:9">
      <c r="H59" s="3"/>
      <c r="I59" s="3"/>
    </row>
    <row r="60" spans="5:9">
      <c r="H60" s="3"/>
      <c r="I60" s="3"/>
    </row>
    <row r="61" spans="5:9">
      <c r="H61" s="3"/>
      <c r="I61" s="3"/>
    </row>
    <row r="62" spans="5:9">
      <c r="H62" s="3"/>
      <c r="I62" s="3"/>
    </row>
    <row r="63" spans="5:9">
      <c r="H63" s="3"/>
      <c r="I63" s="3"/>
    </row>
    <row r="64" spans="5:9">
      <c r="H64" s="3"/>
      <c r="I64" s="3"/>
    </row>
    <row r="65" spans="8:9">
      <c r="H65" s="3"/>
      <c r="I65" s="3"/>
    </row>
    <row r="66" spans="8:9">
      <c r="H66" s="3"/>
      <c r="I66" s="3"/>
    </row>
    <row r="67" spans="8:9">
      <c r="H67" s="3"/>
      <c r="I67" s="3"/>
    </row>
    <row r="68" spans="8:9">
      <c r="H68" s="3"/>
      <c r="I68" s="3"/>
    </row>
    <row r="69" spans="8:9">
      <c r="H69" s="3"/>
      <c r="I69" s="3"/>
    </row>
    <row r="70" spans="8:9">
      <c r="H70" s="3"/>
      <c r="I70" s="3"/>
    </row>
    <row r="71" spans="8:9">
      <c r="H71" s="3"/>
      <c r="I71" s="3"/>
    </row>
    <row r="72" spans="8:9">
      <c r="H72" s="3"/>
      <c r="I72" s="3"/>
    </row>
    <row r="73" spans="8:9">
      <c r="H73" s="3"/>
      <c r="I73" s="3"/>
    </row>
    <row r="74" spans="8:9">
      <c r="H74" s="3"/>
      <c r="I74" s="3"/>
    </row>
    <row r="75" spans="8:9">
      <c r="H75" s="3"/>
      <c r="I75" s="3"/>
    </row>
    <row r="76" spans="8:9">
      <c r="H76" s="3"/>
      <c r="I76" s="3"/>
    </row>
    <row r="77" spans="8:9">
      <c r="H77" s="3"/>
      <c r="I77" s="3"/>
    </row>
    <row r="78" spans="8:9">
      <c r="H78" s="3"/>
      <c r="I78" s="3"/>
    </row>
    <row r="79" spans="8:9">
      <c r="H79" s="3"/>
      <c r="I79" s="3"/>
    </row>
    <row r="80" spans="8:9">
      <c r="H80" s="3"/>
      <c r="I80" s="3"/>
    </row>
    <row r="81" spans="8:9">
      <c r="H81" s="3"/>
      <c r="I81" s="3"/>
    </row>
    <row r="82" spans="8:9">
      <c r="H82" s="3"/>
      <c r="I82" s="3"/>
    </row>
    <row r="83" spans="8:9">
      <c r="H83" s="3"/>
      <c r="I83" s="3"/>
    </row>
    <row r="84" spans="8:9">
      <c r="H84" s="3"/>
      <c r="I84" s="3"/>
    </row>
    <row r="85" spans="8:9">
      <c r="H85" s="3"/>
      <c r="I85" s="3"/>
    </row>
    <row r="86" spans="8:9">
      <c r="H86" s="3"/>
      <c r="I86" s="3"/>
    </row>
    <row r="87" spans="8:9">
      <c r="H87" s="3"/>
      <c r="I87" s="3"/>
    </row>
  </sheetData>
  <mergeCells count="2">
    <mergeCell ref="C9:I9"/>
    <mergeCell ref="D10:E10"/>
  </mergeCells>
  <pageMargins left="0.70866141732283472" right="0.70866141732283472" top="0.74803149606299213" bottom="0.74803149606299213" header="0.31496062992125984" footer="0.31496062992125984"/>
  <pageSetup paperSize="9" scale="55"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N92"/>
  <sheetViews>
    <sheetView topLeftCell="A37" zoomScale="96" zoomScaleNormal="96" workbookViewId="0">
      <selection activeCell="L57" sqref="J56:L57"/>
    </sheetView>
  </sheetViews>
  <sheetFormatPr defaultColWidth="8.85546875" defaultRowHeight="12.75"/>
  <cols>
    <col min="1" max="1" width="8.85546875" style="46"/>
    <col min="2" max="2" width="18.42578125" style="5" customWidth="1"/>
    <col min="3" max="3" width="2.28515625" style="1" customWidth="1"/>
    <col min="4" max="4" width="32.7109375" style="45" customWidth="1"/>
    <col min="5" max="5" width="6.28515625" style="1" customWidth="1"/>
    <col min="6" max="6" width="6.42578125" style="3" customWidth="1"/>
    <col min="7" max="7" width="9.28515625" style="2" customWidth="1"/>
    <col min="8" max="8" width="9.42578125" style="47" customWidth="1"/>
    <col min="9" max="9" width="15.7109375" customWidth="1"/>
    <col min="10" max="10" width="15" style="48" customWidth="1"/>
    <col min="11" max="11" width="16.28515625" style="48" customWidth="1"/>
    <col min="12" max="12" width="16.28515625" customWidth="1"/>
    <col min="13" max="13" width="15.42578125" style="48" customWidth="1"/>
    <col min="14" max="14" width="15.140625" customWidth="1"/>
  </cols>
  <sheetData>
    <row r="1" spans="1:14">
      <c r="B1" s="37"/>
      <c r="C1" s="38"/>
      <c r="D1" s="43"/>
      <c r="E1" s="38"/>
      <c r="F1" s="39"/>
      <c r="G1" s="39"/>
      <c r="H1" s="39"/>
    </row>
    <row r="2" spans="1:14">
      <c r="A2" s="49"/>
      <c r="B2" s="50"/>
      <c r="C2" s="51"/>
      <c r="D2" s="115" t="s">
        <v>41</v>
      </c>
      <c r="E2" s="40"/>
      <c r="F2" s="40"/>
      <c r="G2" s="39"/>
      <c r="H2" s="52"/>
      <c r="K2" s="127"/>
    </row>
    <row r="3" spans="1:14">
      <c r="A3" s="49"/>
      <c r="B3" s="50"/>
      <c r="C3" s="51"/>
      <c r="D3" s="115" t="s">
        <v>43</v>
      </c>
      <c r="E3" s="40"/>
      <c r="F3" s="40"/>
      <c r="G3" s="39"/>
      <c r="H3" s="52"/>
      <c r="K3" s="127"/>
    </row>
    <row r="4" spans="1:14">
      <c r="A4" s="49"/>
      <c r="B4" s="50"/>
      <c r="C4" s="51"/>
      <c r="D4" s="115" t="s">
        <v>42</v>
      </c>
      <c r="E4" s="40"/>
      <c r="F4" s="40"/>
      <c r="G4" s="39"/>
      <c r="H4" s="52"/>
      <c r="K4" s="127"/>
    </row>
    <row r="5" spans="1:14">
      <c r="A5" s="49"/>
      <c r="B5" s="40"/>
      <c r="C5" s="40"/>
      <c r="D5" s="38"/>
      <c r="E5" s="39"/>
      <c r="F5" s="39"/>
      <c r="G5" s="39"/>
      <c r="H5" s="52"/>
      <c r="K5" s="128"/>
    </row>
    <row r="6" spans="1:14">
      <c r="A6" s="49"/>
      <c r="B6" s="40"/>
      <c r="C6" s="40"/>
      <c r="D6" s="44"/>
      <c r="E6" s="38"/>
      <c r="F6" s="39"/>
      <c r="G6" s="39"/>
      <c r="H6" s="39"/>
      <c r="I6" s="52"/>
    </row>
    <row r="7" spans="1:14">
      <c r="A7" s="49"/>
      <c r="B7" s="40"/>
      <c r="C7" s="40" t="s">
        <v>47</v>
      </c>
      <c r="D7" s="44"/>
      <c r="E7" s="38"/>
      <c r="F7" s="39"/>
      <c r="G7" s="39"/>
      <c r="H7" s="39"/>
      <c r="I7" s="52"/>
    </row>
    <row r="8" spans="1:14">
      <c r="A8" s="49"/>
      <c r="B8" s="40"/>
      <c r="C8" s="40"/>
      <c r="D8" s="44"/>
      <c r="E8" s="38"/>
      <c r="F8" s="39"/>
      <c r="G8" s="39"/>
      <c r="H8" s="39"/>
      <c r="I8" s="52"/>
    </row>
    <row r="9" spans="1:14" ht="14.25" customHeight="1">
      <c r="A9" s="49"/>
      <c r="B9" s="132" t="s">
        <v>0</v>
      </c>
      <c r="C9" s="132"/>
      <c r="D9" s="132"/>
      <c r="E9" s="132"/>
      <c r="F9" s="132"/>
      <c r="G9" s="132"/>
      <c r="H9" s="53"/>
      <c r="I9" s="52"/>
    </row>
    <row r="10" spans="1:14" ht="105" customHeight="1">
      <c r="A10" s="54"/>
      <c r="B10" s="55" t="s">
        <v>9</v>
      </c>
      <c r="C10" s="55"/>
      <c r="D10" s="55" t="s">
        <v>10</v>
      </c>
      <c r="E10" s="56" t="s">
        <v>11</v>
      </c>
      <c r="F10" s="56" t="s">
        <v>48</v>
      </c>
      <c r="G10" s="57" t="s">
        <v>1</v>
      </c>
      <c r="H10" s="57" t="s">
        <v>2</v>
      </c>
      <c r="I10" s="125" t="s">
        <v>136</v>
      </c>
      <c r="J10" s="126" t="s">
        <v>137</v>
      </c>
      <c r="K10" s="124" t="s">
        <v>138</v>
      </c>
      <c r="L10" s="124" t="s">
        <v>139</v>
      </c>
      <c r="M10" s="126" t="s">
        <v>140</v>
      </c>
      <c r="N10" s="126" t="s">
        <v>141</v>
      </c>
    </row>
    <row r="11" spans="1:14" ht="140.25" customHeight="1">
      <c r="A11" s="54">
        <v>23</v>
      </c>
      <c r="B11" s="58" t="s">
        <v>49</v>
      </c>
      <c r="C11" s="59"/>
      <c r="D11" s="60" t="s">
        <v>63</v>
      </c>
      <c r="E11" s="61" t="s">
        <v>13</v>
      </c>
      <c r="F11" s="61">
        <v>250</v>
      </c>
      <c r="G11" s="62">
        <v>12800</v>
      </c>
      <c r="H11" s="62">
        <f>F11*G11</f>
        <v>3200000</v>
      </c>
      <c r="I11" s="117"/>
      <c r="J11" s="124"/>
      <c r="K11" s="124"/>
      <c r="L11" s="122">
        <v>12800</v>
      </c>
      <c r="M11" s="124"/>
      <c r="N11" s="117"/>
    </row>
    <row r="12" spans="1:14" ht="126.75" customHeight="1">
      <c r="A12" s="54">
        <v>24</v>
      </c>
      <c r="B12" s="58" t="s">
        <v>50</v>
      </c>
      <c r="C12" s="59"/>
      <c r="D12" s="60" t="s">
        <v>63</v>
      </c>
      <c r="E12" s="61" t="s">
        <v>13</v>
      </c>
      <c r="F12" s="61">
        <v>250</v>
      </c>
      <c r="G12" s="62">
        <v>12800</v>
      </c>
      <c r="H12" s="62">
        <f t="shared" ref="H12:H37" si="0">F12*G12</f>
        <v>3200000</v>
      </c>
      <c r="I12" s="117"/>
      <c r="J12" s="124"/>
      <c r="K12" s="124"/>
      <c r="L12" s="122">
        <v>12800</v>
      </c>
      <c r="M12" s="124"/>
      <c r="N12" s="117"/>
    </row>
    <row r="13" spans="1:14" ht="102.75" customHeight="1">
      <c r="A13" s="54">
        <v>25</v>
      </c>
      <c r="B13" s="58" t="s">
        <v>51</v>
      </c>
      <c r="C13" s="59"/>
      <c r="D13" s="60" t="s">
        <v>63</v>
      </c>
      <c r="E13" s="61" t="s">
        <v>13</v>
      </c>
      <c r="F13" s="61">
        <v>250</v>
      </c>
      <c r="G13" s="62">
        <v>12800</v>
      </c>
      <c r="H13" s="62">
        <f t="shared" si="0"/>
        <v>3200000</v>
      </c>
      <c r="I13" s="117"/>
      <c r="J13" s="124"/>
      <c r="K13" s="124"/>
      <c r="L13" s="122">
        <v>12800</v>
      </c>
      <c r="M13" s="124"/>
      <c r="N13" s="117"/>
    </row>
    <row r="14" spans="1:14" ht="171" customHeight="1">
      <c r="A14" s="54">
        <v>26</v>
      </c>
      <c r="B14" s="58" t="s">
        <v>52</v>
      </c>
      <c r="C14" s="64"/>
      <c r="D14" s="60" t="s">
        <v>63</v>
      </c>
      <c r="E14" s="62" t="s">
        <v>13</v>
      </c>
      <c r="F14" s="62">
        <v>250</v>
      </c>
      <c r="G14" s="62">
        <v>12800</v>
      </c>
      <c r="H14" s="62">
        <f t="shared" si="0"/>
        <v>3200000</v>
      </c>
      <c r="I14" s="117"/>
      <c r="J14" s="124"/>
      <c r="K14" s="124"/>
      <c r="L14" s="122">
        <v>12800</v>
      </c>
      <c r="M14" s="124"/>
      <c r="N14" s="117"/>
    </row>
    <row r="15" spans="1:14" ht="106.5" customHeight="1">
      <c r="A15" s="54">
        <v>27</v>
      </c>
      <c r="B15" s="58" t="s">
        <v>53</v>
      </c>
      <c r="C15" s="64"/>
      <c r="D15" s="60" t="s">
        <v>64</v>
      </c>
      <c r="E15" s="62" t="s">
        <v>13</v>
      </c>
      <c r="F15" s="62">
        <v>250</v>
      </c>
      <c r="G15" s="65">
        <v>44700</v>
      </c>
      <c r="H15" s="62">
        <f t="shared" si="0"/>
        <v>11175000</v>
      </c>
      <c r="I15" s="117"/>
      <c r="J15" s="124"/>
      <c r="K15" s="124"/>
      <c r="L15" s="122">
        <v>44700</v>
      </c>
      <c r="M15" s="124"/>
      <c r="N15" s="117"/>
    </row>
    <row r="16" spans="1:14" ht="124.5" customHeight="1">
      <c r="A16" s="54">
        <v>28</v>
      </c>
      <c r="B16" s="58" t="s">
        <v>54</v>
      </c>
      <c r="C16" s="64"/>
      <c r="D16" s="60" t="s">
        <v>64</v>
      </c>
      <c r="E16" s="62" t="s">
        <v>13</v>
      </c>
      <c r="F16" s="62">
        <v>250</v>
      </c>
      <c r="G16" s="65">
        <v>44700</v>
      </c>
      <c r="H16" s="62">
        <f t="shared" si="0"/>
        <v>11175000</v>
      </c>
      <c r="I16" s="117"/>
      <c r="J16" s="124"/>
      <c r="K16" s="124"/>
      <c r="L16" s="122">
        <v>44700</v>
      </c>
      <c r="M16" s="124"/>
      <c r="N16" s="117"/>
    </row>
    <row r="17" spans="1:14" ht="102" customHeight="1">
      <c r="A17" s="54">
        <v>29</v>
      </c>
      <c r="B17" s="58" t="s">
        <v>55</v>
      </c>
      <c r="C17" s="66"/>
      <c r="D17" s="60" t="s">
        <v>64</v>
      </c>
      <c r="E17" s="62" t="s">
        <v>13</v>
      </c>
      <c r="F17" s="62">
        <v>250</v>
      </c>
      <c r="G17" s="65">
        <v>44700</v>
      </c>
      <c r="H17" s="62">
        <f t="shared" si="0"/>
        <v>11175000</v>
      </c>
      <c r="I17" s="117"/>
      <c r="J17" s="124"/>
      <c r="K17" s="124"/>
      <c r="L17" s="122">
        <v>44700</v>
      </c>
      <c r="M17" s="124"/>
      <c r="N17" s="117"/>
    </row>
    <row r="18" spans="1:14" ht="126" customHeight="1">
      <c r="A18" s="54">
        <v>30</v>
      </c>
      <c r="B18" s="58" t="s">
        <v>56</v>
      </c>
      <c r="C18" s="63"/>
      <c r="D18" s="60" t="s">
        <v>64</v>
      </c>
      <c r="E18" s="54" t="s">
        <v>13</v>
      </c>
      <c r="F18" s="54">
        <v>250</v>
      </c>
      <c r="G18" s="65">
        <v>44700</v>
      </c>
      <c r="H18" s="62">
        <f t="shared" si="0"/>
        <v>11175000</v>
      </c>
      <c r="I18" s="117"/>
      <c r="J18" s="124"/>
      <c r="K18" s="124"/>
      <c r="L18" s="122">
        <v>44700</v>
      </c>
      <c r="M18" s="124"/>
      <c r="N18" s="117"/>
    </row>
    <row r="19" spans="1:14" ht="126" customHeight="1">
      <c r="A19" s="54">
        <v>31</v>
      </c>
      <c r="B19" s="58" t="s">
        <v>119</v>
      </c>
      <c r="C19" s="63"/>
      <c r="D19" s="60" t="s">
        <v>65</v>
      </c>
      <c r="E19" s="67" t="s">
        <v>46</v>
      </c>
      <c r="F19" s="68">
        <v>10</v>
      </c>
      <c r="G19" s="69">
        <v>111500</v>
      </c>
      <c r="H19" s="62">
        <f t="shared" si="0"/>
        <v>1115000</v>
      </c>
      <c r="I19" s="117"/>
      <c r="J19" s="124"/>
      <c r="K19" s="124"/>
      <c r="L19" s="122">
        <v>111500</v>
      </c>
      <c r="M19" s="124"/>
      <c r="N19" s="117"/>
    </row>
    <row r="20" spans="1:14" s="48" customFormat="1" ht="140.25" customHeight="1">
      <c r="A20" s="54">
        <v>32</v>
      </c>
      <c r="B20" s="58" t="s">
        <v>120</v>
      </c>
      <c r="C20" s="70"/>
      <c r="D20" s="71" t="s">
        <v>74</v>
      </c>
      <c r="E20" s="72" t="s">
        <v>46</v>
      </c>
      <c r="F20" s="73">
        <v>10</v>
      </c>
      <c r="G20" s="74">
        <v>375000</v>
      </c>
      <c r="H20" s="61">
        <f t="shared" si="0"/>
        <v>3750000</v>
      </c>
      <c r="I20" s="124"/>
      <c r="J20" s="124"/>
      <c r="K20" s="124"/>
      <c r="L20" s="124"/>
      <c r="M20" s="122">
        <v>374900</v>
      </c>
      <c r="N20" s="124"/>
    </row>
    <row r="21" spans="1:14" s="48" customFormat="1" ht="142.5" customHeight="1">
      <c r="A21" s="54">
        <v>33</v>
      </c>
      <c r="B21" s="58" t="s">
        <v>102</v>
      </c>
      <c r="C21" s="70"/>
      <c r="D21" s="71" t="s">
        <v>75</v>
      </c>
      <c r="E21" s="72" t="s">
        <v>46</v>
      </c>
      <c r="F21" s="73">
        <v>10</v>
      </c>
      <c r="G21" s="73">
        <v>340000</v>
      </c>
      <c r="H21" s="61">
        <f t="shared" si="0"/>
        <v>3400000</v>
      </c>
      <c r="I21" s="124"/>
      <c r="J21" s="124"/>
      <c r="K21" s="124"/>
      <c r="L21" s="124"/>
      <c r="M21" s="122">
        <v>339900</v>
      </c>
      <c r="N21" s="124"/>
    </row>
    <row r="22" spans="1:14" s="48" customFormat="1" ht="138" customHeight="1">
      <c r="A22" s="54">
        <v>34</v>
      </c>
      <c r="B22" s="58" t="s">
        <v>57</v>
      </c>
      <c r="C22" s="70"/>
      <c r="D22" s="71" t="s">
        <v>77</v>
      </c>
      <c r="E22" s="72" t="s">
        <v>46</v>
      </c>
      <c r="F22" s="73">
        <v>10</v>
      </c>
      <c r="G22" s="73">
        <v>640000</v>
      </c>
      <c r="H22" s="61">
        <f t="shared" si="0"/>
        <v>6400000</v>
      </c>
      <c r="I22" s="124"/>
      <c r="J22" s="124"/>
      <c r="K22" s="124"/>
      <c r="L22" s="124"/>
      <c r="M22" s="122">
        <v>639900</v>
      </c>
      <c r="N22" s="124"/>
    </row>
    <row r="23" spans="1:14" s="48" customFormat="1" ht="126" customHeight="1">
      <c r="A23" s="54">
        <v>35</v>
      </c>
      <c r="B23" s="58" t="s">
        <v>121</v>
      </c>
      <c r="C23" s="70"/>
      <c r="D23" s="71" t="s">
        <v>76</v>
      </c>
      <c r="E23" s="72" t="s">
        <v>46</v>
      </c>
      <c r="F23" s="73">
        <v>5</v>
      </c>
      <c r="G23" s="73">
        <v>1370000</v>
      </c>
      <c r="H23" s="61">
        <f t="shared" si="0"/>
        <v>6850000</v>
      </c>
      <c r="I23" s="124"/>
      <c r="J23" s="124"/>
      <c r="K23" s="124"/>
      <c r="L23" s="124"/>
      <c r="M23" s="122">
        <v>1370000</v>
      </c>
      <c r="N23" s="124"/>
    </row>
    <row r="24" spans="1:14" s="48" customFormat="1" ht="143.25" customHeight="1">
      <c r="A24" s="54">
        <v>36</v>
      </c>
      <c r="B24" s="58" t="s">
        <v>122</v>
      </c>
      <c r="C24" s="70"/>
      <c r="D24" s="71" t="s">
        <v>78</v>
      </c>
      <c r="E24" s="72" t="s">
        <v>46</v>
      </c>
      <c r="F24" s="73">
        <v>5</v>
      </c>
      <c r="G24" s="73">
        <v>335000</v>
      </c>
      <c r="H24" s="61">
        <f t="shared" si="0"/>
        <v>1675000</v>
      </c>
      <c r="I24" s="124"/>
      <c r="J24" s="124"/>
      <c r="K24" s="124"/>
      <c r="L24" s="124"/>
      <c r="M24" s="122">
        <v>334900</v>
      </c>
      <c r="N24" s="124"/>
    </row>
    <row r="25" spans="1:14" ht="179.1" customHeight="1">
      <c r="A25" s="54">
        <v>37</v>
      </c>
      <c r="B25" s="58" t="s">
        <v>123</v>
      </c>
      <c r="C25" s="63"/>
      <c r="D25" s="60" t="s">
        <v>66</v>
      </c>
      <c r="E25" s="67" t="s">
        <v>46</v>
      </c>
      <c r="F25" s="68">
        <v>10</v>
      </c>
      <c r="G25" s="68">
        <v>204800</v>
      </c>
      <c r="H25" s="62">
        <f t="shared" si="0"/>
        <v>2048000</v>
      </c>
      <c r="I25" s="117"/>
      <c r="J25" s="124"/>
      <c r="K25" s="124"/>
      <c r="L25" s="122">
        <v>204800</v>
      </c>
      <c r="M25" s="124"/>
      <c r="N25" s="117"/>
    </row>
    <row r="26" spans="1:14" ht="126" customHeight="1">
      <c r="A26" s="54">
        <v>38</v>
      </c>
      <c r="B26" s="58" t="s">
        <v>124</v>
      </c>
      <c r="C26" s="63"/>
      <c r="D26" s="60" t="s">
        <v>67</v>
      </c>
      <c r="E26" s="67" t="s">
        <v>46</v>
      </c>
      <c r="F26" s="68">
        <v>5</v>
      </c>
      <c r="G26" s="68">
        <v>311300</v>
      </c>
      <c r="H26" s="62">
        <f t="shared" si="0"/>
        <v>1556500</v>
      </c>
      <c r="I26" s="117"/>
      <c r="J26" s="124"/>
      <c r="K26" s="124"/>
      <c r="L26" s="122">
        <v>311300</v>
      </c>
      <c r="M26" s="124"/>
      <c r="N26" s="117"/>
    </row>
    <row r="27" spans="1:14" ht="126" customHeight="1">
      <c r="A27" s="54">
        <v>39</v>
      </c>
      <c r="B27" s="58" t="s">
        <v>125</v>
      </c>
      <c r="C27" s="63"/>
      <c r="D27" s="60" t="s">
        <v>68</v>
      </c>
      <c r="E27" s="67" t="s">
        <v>46</v>
      </c>
      <c r="F27" s="68">
        <v>5</v>
      </c>
      <c r="G27" s="68">
        <v>1516200</v>
      </c>
      <c r="H27" s="62">
        <f t="shared" si="0"/>
        <v>7581000</v>
      </c>
      <c r="I27" s="117"/>
      <c r="J27" s="124"/>
      <c r="K27" s="124"/>
      <c r="L27" s="122">
        <v>1516200</v>
      </c>
      <c r="M27" s="124"/>
      <c r="N27" s="117"/>
    </row>
    <row r="28" spans="1:14" ht="152.25" customHeight="1">
      <c r="A28" s="54">
        <v>40</v>
      </c>
      <c r="B28" s="58" t="s">
        <v>58</v>
      </c>
      <c r="C28" s="63"/>
      <c r="D28" s="75" t="s">
        <v>73</v>
      </c>
      <c r="E28" s="61" t="s">
        <v>13</v>
      </c>
      <c r="F28" s="61">
        <v>250</v>
      </c>
      <c r="G28" s="76">
        <v>43500</v>
      </c>
      <c r="H28" s="62">
        <f t="shared" si="0"/>
        <v>10875000</v>
      </c>
      <c r="I28" s="122">
        <v>38200</v>
      </c>
      <c r="J28" s="124"/>
      <c r="K28" s="124"/>
      <c r="L28" s="117"/>
      <c r="M28" s="124"/>
      <c r="N28" s="117">
        <v>34900</v>
      </c>
    </row>
    <row r="29" spans="1:14" ht="126" customHeight="1">
      <c r="A29" s="54">
        <v>41</v>
      </c>
      <c r="B29" s="58" t="s">
        <v>126</v>
      </c>
      <c r="C29" s="63"/>
      <c r="D29" s="60" t="s">
        <v>80</v>
      </c>
      <c r="E29" s="61" t="s">
        <v>13</v>
      </c>
      <c r="F29" s="61">
        <v>60</v>
      </c>
      <c r="G29" s="76">
        <v>39200</v>
      </c>
      <c r="H29" s="62">
        <f t="shared" si="0"/>
        <v>2352000</v>
      </c>
      <c r="I29" s="117"/>
      <c r="J29" s="124"/>
      <c r="K29" s="124"/>
      <c r="L29" s="122">
        <v>39200</v>
      </c>
      <c r="M29" s="124"/>
      <c r="N29" s="117"/>
    </row>
    <row r="30" spans="1:14" ht="134.44999999999999" customHeight="1">
      <c r="A30" s="54">
        <v>42</v>
      </c>
      <c r="B30" s="58" t="s">
        <v>127</v>
      </c>
      <c r="C30" s="63"/>
      <c r="D30" s="75" t="s">
        <v>69</v>
      </c>
      <c r="E30" s="61" t="s">
        <v>13</v>
      </c>
      <c r="F30" s="61">
        <v>250</v>
      </c>
      <c r="G30" s="76">
        <v>9100</v>
      </c>
      <c r="H30" s="62">
        <f t="shared" si="0"/>
        <v>2275000</v>
      </c>
      <c r="I30" s="117"/>
      <c r="J30" s="122">
        <v>9100</v>
      </c>
      <c r="K30" s="124"/>
      <c r="L30" s="117"/>
      <c r="M30" s="124"/>
      <c r="N30" s="117"/>
    </row>
    <row r="31" spans="1:14" ht="228">
      <c r="A31" s="54">
        <v>43</v>
      </c>
      <c r="B31" s="58" t="s">
        <v>59</v>
      </c>
      <c r="C31" s="63"/>
      <c r="D31" s="75" t="s">
        <v>70</v>
      </c>
      <c r="E31" s="61" t="s">
        <v>13</v>
      </c>
      <c r="F31" s="61">
        <v>50</v>
      </c>
      <c r="G31" s="76">
        <v>9100</v>
      </c>
      <c r="H31" s="62">
        <f t="shared" si="0"/>
        <v>455000</v>
      </c>
      <c r="I31" s="117"/>
      <c r="J31" s="122">
        <v>8900</v>
      </c>
      <c r="K31" s="124">
        <v>9000</v>
      </c>
      <c r="L31" s="117"/>
      <c r="M31" s="124"/>
      <c r="N31" s="117"/>
    </row>
    <row r="32" spans="1:14" ht="126" customHeight="1">
      <c r="A32" s="54">
        <v>44</v>
      </c>
      <c r="B32" s="58" t="s">
        <v>60</v>
      </c>
      <c r="C32" s="63"/>
      <c r="D32" s="75" t="s">
        <v>71</v>
      </c>
      <c r="E32" s="61" t="s">
        <v>45</v>
      </c>
      <c r="F32" s="61">
        <v>250</v>
      </c>
      <c r="G32" s="76">
        <v>9100</v>
      </c>
      <c r="H32" s="62">
        <f t="shared" si="0"/>
        <v>2275000</v>
      </c>
      <c r="I32" s="117"/>
      <c r="J32" s="122">
        <v>9100</v>
      </c>
      <c r="K32" s="124"/>
      <c r="L32" s="117"/>
      <c r="M32" s="124"/>
      <c r="N32" s="117"/>
    </row>
    <row r="33" spans="1:14" ht="155.25" customHeight="1">
      <c r="A33" s="54">
        <v>45</v>
      </c>
      <c r="B33" s="58" t="s">
        <v>61</v>
      </c>
      <c r="C33" s="63"/>
      <c r="D33" s="75" t="s">
        <v>79</v>
      </c>
      <c r="E33" s="61" t="s">
        <v>46</v>
      </c>
      <c r="F33" s="61">
        <v>250</v>
      </c>
      <c r="G33" s="76">
        <v>7250</v>
      </c>
      <c r="H33" s="62">
        <f t="shared" si="0"/>
        <v>1812500</v>
      </c>
      <c r="I33" s="122">
        <v>6900</v>
      </c>
      <c r="J33" s="124"/>
      <c r="K33" s="124"/>
      <c r="L33" s="117"/>
      <c r="M33" s="124"/>
      <c r="N33" s="117"/>
    </row>
    <row r="34" spans="1:14" ht="409.5">
      <c r="A34" s="54">
        <v>46</v>
      </c>
      <c r="B34" s="58" t="s">
        <v>62</v>
      </c>
      <c r="C34" s="63"/>
      <c r="D34" s="75" t="s">
        <v>72</v>
      </c>
      <c r="E34" s="61" t="s">
        <v>46</v>
      </c>
      <c r="F34" s="61">
        <v>60</v>
      </c>
      <c r="G34" s="76">
        <v>22000</v>
      </c>
      <c r="H34" s="62">
        <f t="shared" si="0"/>
        <v>1320000</v>
      </c>
      <c r="I34" s="122">
        <v>22000</v>
      </c>
      <c r="J34" s="124">
        <v>22000</v>
      </c>
      <c r="K34" s="124"/>
      <c r="L34" s="117"/>
      <c r="M34" s="124"/>
      <c r="N34" s="117"/>
    </row>
    <row r="35" spans="1:14" ht="144">
      <c r="A35" s="54">
        <v>47</v>
      </c>
      <c r="B35" s="58" t="s">
        <v>128</v>
      </c>
      <c r="C35" s="63"/>
      <c r="D35" s="75" t="s">
        <v>129</v>
      </c>
      <c r="E35" s="61" t="s">
        <v>46</v>
      </c>
      <c r="F35" s="61">
        <v>150</v>
      </c>
      <c r="G35" s="76">
        <v>1800</v>
      </c>
      <c r="H35" s="62">
        <f t="shared" si="0"/>
        <v>270000</v>
      </c>
      <c r="I35" s="122">
        <v>1680</v>
      </c>
      <c r="J35" s="124"/>
      <c r="K35" s="124"/>
      <c r="L35" s="117"/>
      <c r="M35" s="124"/>
      <c r="N35" s="117"/>
    </row>
    <row r="36" spans="1:14" ht="409.5">
      <c r="A36" s="54">
        <v>48</v>
      </c>
      <c r="B36" s="58" t="s">
        <v>130</v>
      </c>
      <c r="C36" s="63"/>
      <c r="D36" s="75" t="s">
        <v>131</v>
      </c>
      <c r="E36" s="61" t="s">
        <v>46</v>
      </c>
      <c r="F36" s="61">
        <v>150</v>
      </c>
      <c r="G36" s="76">
        <v>9900</v>
      </c>
      <c r="H36" s="62">
        <f t="shared" si="0"/>
        <v>1485000</v>
      </c>
      <c r="I36" s="122">
        <v>9200</v>
      </c>
      <c r="J36" s="124"/>
      <c r="K36" s="124"/>
      <c r="L36" s="117"/>
      <c r="M36" s="124"/>
      <c r="N36" s="117"/>
    </row>
    <row r="37" spans="1:14" ht="228">
      <c r="A37" s="54">
        <v>49</v>
      </c>
      <c r="B37" s="58" t="s">
        <v>132</v>
      </c>
      <c r="C37" s="63"/>
      <c r="D37" s="75" t="s">
        <v>133</v>
      </c>
      <c r="E37" s="61" t="s">
        <v>46</v>
      </c>
      <c r="F37" s="61">
        <v>4</v>
      </c>
      <c r="G37" s="76">
        <v>3942200</v>
      </c>
      <c r="H37" s="62">
        <f t="shared" si="0"/>
        <v>15768800</v>
      </c>
      <c r="I37" s="117"/>
      <c r="J37" s="124"/>
      <c r="K37" s="124"/>
      <c r="L37" s="122">
        <v>3942200</v>
      </c>
      <c r="M37" s="124"/>
      <c r="N37" s="117"/>
    </row>
    <row r="38" spans="1:14">
      <c r="A38" s="54"/>
      <c r="B38" s="77" t="s">
        <v>44</v>
      </c>
      <c r="C38" s="63"/>
      <c r="D38" s="78"/>
      <c r="E38" s="63"/>
      <c r="F38" s="54"/>
      <c r="G38" s="54"/>
      <c r="H38" s="54">
        <f>SUM(H11:H37)</f>
        <v>130763800</v>
      </c>
      <c r="I38" s="117"/>
      <c r="J38" s="124"/>
      <c r="K38" s="124"/>
      <c r="L38" s="117"/>
      <c r="M38" s="124"/>
      <c r="N38" s="117"/>
    </row>
    <row r="39" spans="1:14">
      <c r="B39" s="41"/>
      <c r="C39" s="38"/>
      <c r="D39" s="42"/>
      <c r="E39" s="38"/>
      <c r="F39" s="39"/>
      <c r="G39" s="39"/>
      <c r="H39" s="39"/>
    </row>
    <row r="40" spans="1:14">
      <c r="B40" s="37"/>
      <c r="C40" s="38"/>
      <c r="D40" s="42"/>
      <c r="E40" s="38"/>
      <c r="F40" s="39"/>
      <c r="G40" s="39"/>
      <c r="H40" s="39"/>
    </row>
    <row r="41" spans="1:14">
      <c r="B41" s="37"/>
      <c r="C41" s="51"/>
      <c r="D41" s="42" t="s">
        <v>142</v>
      </c>
      <c r="E41" s="52" t="s">
        <v>143</v>
      </c>
      <c r="F41" s="49"/>
      <c r="G41" s="49"/>
      <c r="H41" s="39"/>
    </row>
    <row r="42" spans="1:14">
      <c r="B42" s="37"/>
      <c r="C42" s="51"/>
      <c r="D42" s="42"/>
      <c r="E42" s="52"/>
      <c r="F42" s="49"/>
      <c r="G42" s="49"/>
      <c r="H42" s="39"/>
    </row>
    <row r="43" spans="1:14">
      <c r="B43" s="37"/>
      <c r="C43" s="51"/>
      <c r="D43" s="42"/>
      <c r="E43" s="52"/>
      <c r="F43" s="49"/>
      <c r="G43" s="49"/>
      <c r="H43" s="39"/>
    </row>
    <row r="44" spans="1:14">
      <c r="B44" s="37"/>
      <c r="C44" s="51"/>
      <c r="D44" s="42" t="s">
        <v>144</v>
      </c>
      <c r="E44" s="52" t="s">
        <v>145</v>
      </c>
      <c r="F44" s="49"/>
      <c r="G44" s="49"/>
      <c r="H44" s="39"/>
    </row>
    <row r="45" spans="1:14">
      <c r="B45" s="37"/>
      <c r="C45" s="51"/>
      <c r="D45" s="42"/>
      <c r="E45" s="52"/>
      <c r="F45" s="49"/>
      <c r="G45" s="49"/>
      <c r="H45" s="39"/>
    </row>
    <row r="46" spans="1:14">
      <c r="B46" s="37"/>
      <c r="C46" s="51"/>
      <c r="D46" s="42"/>
      <c r="E46" s="52"/>
      <c r="F46" s="49"/>
      <c r="G46" s="49"/>
      <c r="H46" s="39"/>
    </row>
    <row r="47" spans="1:14">
      <c r="B47" s="37"/>
      <c r="C47" s="38"/>
      <c r="D47" s="42" t="s">
        <v>146</v>
      </c>
      <c r="E47" s="52" t="s">
        <v>147</v>
      </c>
      <c r="F47" s="49"/>
      <c r="G47" s="49"/>
      <c r="H47" s="39"/>
    </row>
    <row r="48" spans="1:14">
      <c r="B48" s="37"/>
      <c r="C48" s="38"/>
      <c r="D48" s="42"/>
      <c r="E48" s="52"/>
      <c r="F48" s="49"/>
      <c r="G48" s="49"/>
      <c r="H48" s="39"/>
    </row>
    <row r="49" spans="4:8">
      <c r="E49" s="130"/>
      <c r="F49" s="131"/>
      <c r="G49" s="131"/>
      <c r="H49" s="3"/>
    </row>
    <row r="50" spans="4:8">
      <c r="D50" s="45" t="s">
        <v>148</v>
      </c>
      <c r="E50" s="130" t="s">
        <v>149</v>
      </c>
      <c r="F50" s="131"/>
      <c r="G50" s="131"/>
      <c r="H50" s="3"/>
    </row>
    <row r="51" spans="4:8">
      <c r="E51" s="130"/>
      <c r="F51" s="131"/>
      <c r="G51" s="131"/>
      <c r="H51" s="3"/>
    </row>
    <row r="52" spans="4:8">
      <c r="E52" s="130"/>
      <c r="F52" s="131"/>
      <c r="G52" s="131"/>
      <c r="H52" s="3"/>
    </row>
    <row r="53" spans="4:8">
      <c r="D53" s="45" t="s">
        <v>150</v>
      </c>
      <c r="E53" s="130" t="s">
        <v>151</v>
      </c>
      <c r="F53" s="131"/>
      <c r="G53" s="131"/>
      <c r="H53" s="3"/>
    </row>
    <row r="54" spans="4:8">
      <c r="E54" s="130"/>
      <c r="F54" s="131"/>
      <c r="G54" s="131"/>
      <c r="H54" s="3"/>
    </row>
    <row r="55" spans="4:8">
      <c r="G55" s="3"/>
      <c r="H55" s="3"/>
    </row>
    <row r="56" spans="4:8">
      <c r="G56" s="3"/>
      <c r="H56" s="3"/>
    </row>
    <row r="57" spans="4:8">
      <c r="G57" s="3"/>
      <c r="H57" s="3"/>
    </row>
    <row r="58" spans="4:8">
      <c r="G58" s="3"/>
      <c r="H58" s="3"/>
    </row>
    <row r="59" spans="4:8">
      <c r="G59" s="3"/>
      <c r="H59" s="3"/>
    </row>
    <row r="60" spans="4:8">
      <c r="G60" s="3"/>
      <c r="H60" s="3"/>
    </row>
    <row r="61" spans="4:8">
      <c r="G61" s="3"/>
      <c r="H61" s="3"/>
    </row>
    <row r="62" spans="4:8">
      <c r="G62" s="3"/>
      <c r="H62" s="3"/>
    </row>
    <row r="63" spans="4:8">
      <c r="G63" s="3"/>
      <c r="H63" s="3"/>
    </row>
    <row r="64" spans="4:8">
      <c r="G64" s="3"/>
      <c r="H64" s="3"/>
    </row>
    <row r="65" spans="7:8">
      <c r="G65" s="3"/>
      <c r="H65" s="3"/>
    </row>
    <row r="66" spans="7:8">
      <c r="G66" s="3"/>
      <c r="H66" s="3"/>
    </row>
    <row r="67" spans="7:8">
      <c r="G67" s="3"/>
      <c r="H67" s="3"/>
    </row>
    <row r="68" spans="7:8">
      <c r="G68" s="3"/>
      <c r="H68" s="3"/>
    </row>
    <row r="69" spans="7:8">
      <c r="G69" s="3"/>
      <c r="H69" s="3"/>
    </row>
    <row r="70" spans="7:8">
      <c r="G70" s="3"/>
      <c r="H70" s="3"/>
    </row>
    <row r="71" spans="7:8">
      <c r="G71" s="3"/>
      <c r="H71" s="3"/>
    </row>
    <row r="72" spans="7:8">
      <c r="G72" s="3"/>
      <c r="H72" s="3"/>
    </row>
    <row r="73" spans="7:8">
      <c r="G73" s="3"/>
      <c r="H73" s="3"/>
    </row>
    <row r="74" spans="7:8">
      <c r="G74" s="3"/>
      <c r="H74" s="3"/>
    </row>
    <row r="75" spans="7:8">
      <c r="G75" s="3"/>
      <c r="H75" s="3"/>
    </row>
    <row r="76" spans="7:8">
      <c r="G76" s="3"/>
      <c r="H76" s="3"/>
    </row>
    <row r="77" spans="7:8">
      <c r="G77" s="3"/>
      <c r="H77" s="3"/>
    </row>
    <row r="78" spans="7:8">
      <c r="G78" s="3"/>
      <c r="H78" s="3"/>
    </row>
    <row r="79" spans="7:8">
      <c r="G79" s="3"/>
      <c r="H79" s="3"/>
    </row>
    <row r="80" spans="7:8">
      <c r="G80" s="3"/>
      <c r="H80" s="3"/>
    </row>
    <row r="81" spans="7:8">
      <c r="G81" s="3"/>
      <c r="H81" s="3"/>
    </row>
    <row r="82" spans="7:8">
      <c r="G82" s="3"/>
      <c r="H82" s="3"/>
    </row>
    <row r="83" spans="7:8">
      <c r="G83" s="3"/>
      <c r="H83" s="3"/>
    </row>
    <row r="84" spans="7:8">
      <c r="G84" s="3"/>
      <c r="H84" s="3"/>
    </row>
    <row r="85" spans="7:8">
      <c r="G85" s="3"/>
      <c r="H85" s="3"/>
    </row>
    <row r="86" spans="7:8">
      <c r="G86" s="3"/>
      <c r="H86" s="3"/>
    </row>
    <row r="87" spans="7:8">
      <c r="G87" s="3"/>
      <c r="H87" s="3"/>
    </row>
    <row r="88" spans="7:8">
      <c r="G88" s="3"/>
      <c r="H88" s="3"/>
    </row>
    <row r="89" spans="7:8">
      <c r="G89" s="3"/>
      <c r="H89" s="3"/>
    </row>
    <row r="90" spans="7:8">
      <c r="G90" s="3"/>
      <c r="H90" s="3"/>
    </row>
    <row r="91" spans="7:8">
      <c r="G91" s="3"/>
      <c r="H91" s="3"/>
    </row>
    <row r="92" spans="7:8">
      <c r="G92" s="3"/>
      <c r="H92" s="3"/>
    </row>
  </sheetData>
  <mergeCells count="1">
    <mergeCell ref="B9:G9"/>
  </mergeCells>
  <pageMargins left="0.70866141732283472" right="0.70866141732283472" top="0.74803149606299213" bottom="0.74803149606299213" header="0.31496062992125984" footer="0.31496062992125984"/>
  <pageSetup paperSize="9" scale="65" orientation="landscape" horizontalDpi="200" verticalDpi="200" r:id="rId1"/>
</worksheet>
</file>

<file path=xl/worksheets/sheet3.xml><?xml version="1.0" encoding="utf-8"?>
<worksheet xmlns="http://schemas.openxmlformats.org/spreadsheetml/2006/main" xmlns:r="http://schemas.openxmlformats.org/officeDocument/2006/relationships">
  <dimension ref="A1:I71"/>
  <sheetViews>
    <sheetView topLeftCell="B1" workbookViewId="0">
      <selection activeCell="B1" sqref="B1:I3"/>
    </sheetView>
  </sheetViews>
  <sheetFormatPr defaultColWidth="8.85546875" defaultRowHeight="12.75"/>
  <cols>
    <col min="1" max="1" width="15.42578125" style="28" hidden="1" customWidth="1"/>
    <col min="2" max="2" width="20.140625" style="29" customWidth="1"/>
    <col min="3" max="3" width="13.85546875" style="29" hidden="1" customWidth="1"/>
    <col min="4" max="4" width="73.140625" style="29" customWidth="1"/>
    <col min="5" max="6" width="10.7109375" style="29" bestFit="1" customWidth="1"/>
    <col min="7" max="8" width="13" style="30" customWidth="1"/>
    <col min="9" max="9" width="19.42578125" customWidth="1"/>
  </cols>
  <sheetData>
    <row r="1" spans="1:9" ht="15">
      <c r="A1" s="25" t="s">
        <v>14</v>
      </c>
      <c r="B1" s="134" t="s">
        <v>0</v>
      </c>
      <c r="C1" s="134"/>
      <c r="D1" s="134"/>
      <c r="E1" s="134"/>
      <c r="F1" s="134"/>
      <c r="G1" s="134"/>
      <c r="H1" s="134"/>
      <c r="I1" s="135"/>
    </row>
    <row r="2" spans="1:9" ht="51">
      <c r="A2" s="26"/>
      <c r="B2" s="6" t="s">
        <v>9</v>
      </c>
      <c r="C2" s="136" t="s">
        <v>10</v>
      </c>
      <c r="D2" s="136"/>
      <c r="E2" s="7" t="s">
        <v>11</v>
      </c>
      <c r="F2" s="8" t="s">
        <v>12</v>
      </c>
      <c r="G2" s="9" t="s">
        <v>1</v>
      </c>
      <c r="H2" s="9" t="s">
        <v>2</v>
      </c>
      <c r="I2" s="10" t="s">
        <v>3</v>
      </c>
    </row>
    <row r="3" spans="1:9" ht="144.75" customHeight="1">
      <c r="A3" s="26"/>
      <c r="B3" s="31" t="s">
        <v>19</v>
      </c>
      <c r="C3" s="11">
        <v>1</v>
      </c>
      <c r="D3" s="12" t="s">
        <v>20</v>
      </c>
      <c r="E3" s="13" t="s">
        <v>13</v>
      </c>
      <c r="F3" s="14">
        <v>50</v>
      </c>
      <c r="G3" s="15">
        <v>211000</v>
      </c>
      <c r="H3" s="16">
        <f>G3*F3</f>
        <v>10550000</v>
      </c>
      <c r="I3" s="17" t="s">
        <v>21</v>
      </c>
    </row>
    <row r="4" spans="1:9" ht="156" customHeight="1">
      <c r="A4" s="26"/>
      <c r="B4" s="36" t="s">
        <v>22</v>
      </c>
      <c r="C4" s="18" t="e">
        <f>#REF!+1</f>
        <v>#REF!</v>
      </c>
      <c r="D4" s="12" t="s">
        <v>23</v>
      </c>
      <c r="E4" s="13" t="s">
        <v>13</v>
      </c>
      <c r="F4" s="14">
        <v>150</v>
      </c>
      <c r="G4" s="15">
        <v>182500</v>
      </c>
      <c r="H4" s="16">
        <f t="shared" ref="H4:H17" si="0">G4*F4</f>
        <v>27375000</v>
      </c>
      <c r="I4" s="17" t="s">
        <v>24</v>
      </c>
    </row>
    <row r="5" spans="1:9" ht="156" customHeight="1">
      <c r="A5" s="26"/>
      <c r="B5" s="36" t="s">
        <v>29</v>
      </c>
      <c r="C5" s="18"/>
      <c r="D5" s="12" t="s">
        <v>30</v>
      </c>
      <c r="E5" s="13" t="s">
        <v>13</v>
      </c>
      <c r="F5" s="14"/>
      <c r="G5" s="15">
        <v>199500</v>
      </c>
      <c r="H5" s="16"/>
      <c r="I5" s="17" t="s">
        <v>24</v>
      </c>
    </row>
    <row r="6" spans="1:9" ht="77.25" customHeight="1">
      <c r="A6" s="26"/>
      <c r="B6" s="137" t="s">
        <v>25</v>
      </c>
      <c r="C6" s="18" t="e">
        <f>C4+1</f>
        <v>#REF!</v>
      </c>
      <c r="D6" s="12" t="s">
        <v>26</v>
      </c>
      <c r="E6" s="13" t="s">
        <v>13</v>
      </c>
      <c r="F6" s="14">
        <v>150</v>
      </c>
      <c r="G6" s="15">
        <v>130500</v>
      </c>
      <c r="H6" s="16">
        <f t="shared" si="0"/>
        <v>19575000</v>
      </c>
      <c r="I6" s="17" t="s">
        <v>24</v>
      </c>
    </row>
    <row r="7" spans="1:9" ht="127.5" hidden="1">
      <c r="A7" s="26"/>
      <c r="B7" s="137"/>
      <c r="C7" s="18" t="e">
        <f t="shared" ref="C7:C12" si="1">C6+1</f>
        <v>#REF!</v>
      </c>
      <c r="D7" s="12" t="s">
        <v>7</v>
      </c>
      <c r="E7" s="13" t="s">
        <v>13</v>
      </c>
      <c r="F7" s="14">
        <v>50</v>
      </c>
      <c r="G7" s="15">
        <v>76400</v>
      </c>
      <c r="H7" s="16">
        <f t="shared" si="0"/>
        <v>3820000</v>
      </c>
      <c r="I7" s="17" t="s">
        <v>4</v>
      </c>
    </row>
    <row r="8" spans="1:9" ht="24" hidden="1" customHeight="1">
      <c r="A8" s="26"/>
      <c r="B8" s="137"/>
      <c r="C8" s="18" t="e">
        <f t="shared" si="1"/>
        <v>#REF!</v>
      </c>
      <c r="D8" s="12" t="s">
        <v>8</v>
      </c>
      <c r="E8" s="13" t="s">
        <v>13</v>
      </c>
      <c r="F8" s="14">
        <v>150</v>
      </c>
      <c r="G8" s="15">
        <v>22600</v>
      </c>
      <c r="H8" s="16">
        <f t="shared" si="0"/>
        <v>3390000</v>
      </c>
      <c r="I8" s="17" t="s">
        <v>5</v>
      </c>
    </row>
    <row r="9" spans="1:9" ht="140.25" customHeight="1">
      <c r="A9" s="26"/>
      <c r="B9" s="137" t="s">
        <v>27</v>
      </c>
      <c r="C9" s="18" t="e">
        <f t="shared" si="1"/>
        <v>#REF!</v>
      </c>
      <c r="D9" s="19" t="s">
        <v>28</v>
      </c>
      <c r="E9" s="13" t="s">
        <v>13</v>
      </c>
      <c r="F9" s="14">
        <v>50</v>
      </c>
      <c r="G9" s="16">
        <v>570500</v>
      </c>
      <c r="H9" s="16">
        <f t="shared" si="0"/>
        <v>28525000</v>
      </c>
      <c r="I9" s="17" t="s">
        <v>24</v>
      </c>
    </row>
    <row r="10" spans="1:9" ht="0.75" customHeight="1">
      <c r="A10" s="26"/>
      <c r="B10" s="137"/>
      <c r="C10" s="18" t="e">
        <f t="shared" si="1"/>
        <v>#REF!</v>
      </c>
      <c r="D10" s="19"/>
      <c r="E10" s="139" t="s">
        <v>13</v>
      </c>
      <c r="F10" s="139">
        <v>50</v>
      </c>
      <c r="G10" s="141">
        <v>280500</v>
      </c>
      <c r="H10" s="145">
        <f>F10*26400</f>
        <v>1320000</v>
      </c>
      <c r="I10" s="143" t="s">
        <v>24</v>
      </c>
    </row>
    <row r="11" spans="1:9" ht="134.25" customHeight="1">
      <c r="A11" s="26"/>
      <c r="B11" s="137" t="s">
        <v>31</v>
      </c>
      <c r="C11" s="18" t="e">
        <f t="shared" si="1"/>
        <v>#REF!</v>
      </c>
      <c r="D11" s="20" t="s">
        <v>32</v>
      </c>
      <c r="E11" s="139"/>
      <c r="F11" s="139"/>
      <c r="G11" s="141"/>
      <c r="H11" s="145"/>
      <c r="I11" s="143"/>
    </row>
    <row r="12" spans="1:9" hidden="1">
      <c r="A12" s="26"/>
      <c r="B12" s="137"/>
      <c r="C12" s="138" t="e">
        <f t="shared" si="1"/>
        <v>#REF!</v>
      </c>
      <c r="D12" s="21"/>
      <c r="E12" s="140"/>
      <c r="F12" s="140"/>
      <c r="G12" s="142"/>
      <c r="H12" s="146"/>
      <c r="I12" s="144"/>
    </row>
    <row r="13" spans="1:9" hidden="1">
      <c r="A13" s="26"/>
      <c r="B13" s="137"/>
      <c r="C13" s="138"/>
      <c r="D13" s="20"/>
      <c r="E13" s="147" t="s">
        <v>13</v>
      </c>
      <c r="F13" s="139">
        <v>100</v>
      </c>
      <c r="G13" s="141">
        <v>26400</v>
      </c>
      <c r="H13" s="145">
        <f t="shared" si="0"/>
        <v>2640000</v>
      </c>
      <c r="I13" s="143" t="s">
        <v>6</v>
      </c>
    </row>
    <row r="14" spans="1:9" hidden="1">
      <c r="A14" s="26"/>
      <c r="B14" s="137"/>
      <c r="C14" s="138"/>
      <c r="D14" s="21"/>
      <c r="E14" s="147"/>
      <c r="F14" s="140"/>
      <c r="G14" s="146"/>
      <c r="H14" s="146"/>
      <c r="I14" s="144"/>
    </row>
    <row r="15" spans="1:9" hidden="1">
      <c r="A15" s="26"/>
      <c r="B15" s="137"/>
      <c r="C15" s="138">
        <v>12</v>
      </c>
      <c r="D15" s="21"/>
      <c r="E15" s="13" t="s">
        <v>13</v>
      </c>
      <c r="F15" s="14">
        <v>50</v>
      </c>
      <c r="G15" s="15">
        <v>96100</v>
      </c>
      <c r="H15" s="16">
        <f t="shared" si="0"/>
        <v>4805000</v>
      </c>
      <c r="I15" s="17" t="s">
        <v>4</v>
      </c>
    </row>
    <row r="16" spans="1:9" hidden="1">
      <c r="A16" s="26"/>
      <c r="B16" s="137"/>
      <c r="C16" s="138"/>
      <c r="D16" s="12"/>
      <c r="E16" s="12" t="s">
        <v>13</v>
      </c>
      <c r="F16" s="22">
        <v>200</v>
      </c>
      <c r="G16" s="23">
        <v>18600</v>
      </c>
      <c r="H16" s="22">
        <f t="shared" si="0"/>
        <v>3720000</v>
      </c>
      <c r="I16" s="24" t="s">
        <v>4</v>
      </c>
    </row>
    <row r="17" spans="1:9" ht="89.25">
      <c r="A17" s="26"/>
      <c r="B17" s="31" t="s">
        <v>33</v>
      </c>
      <c r="C17" s="18">
        <v>13</v>
      </c>
      <c r="D17" s="12" t="s">
        <v>34</v>
      </c>
      <c r="E17" s="13" t="s">
        <v>13</v>
      </c>
      <c r="F17" s="13">
        <v>150</v>
      </c>
      <c r="G17" s="32">
        <v>39500</v>
      </c>
      <c r="H17" s="13">
        <f t="shared" si="0"/>
        <v>5925000</v>
      </c>
      <c r="I17" s="143" t="s">
        <v>24</v>
      </c>
    </row>
    <row r="18" spans="1:9" ht="76.5">
      <c r="A18" s="26"/>
      <c r="B18" s="31" t="s">
        <v>35</v>
      </c>
      <c r="C18" s="12"/>
      <c r="D18" s="33" t="s">
        <v>16</v>
      </c>
      <c r="E18" s="13" t="s">
        <v>13</v>
      </c>
      <c r="F18" s="13">
        <v>7</v>
      </c>
      <c r="G18" s="13">
        <v>5600</v>
      </c>
      <c r="H18" s="22"/>
      <c r="I18" s="143"/>
    </row>
    <row r="19" spans="1:9" ht="88.5" customHeight="1">
      <c r="A19" s="26"/>
      <c r="B19" s="31" t="s">
        <v>36</v>
      </c>
      <c r="C19" s="12"/>
      <c r="D19" s="33" t="s">
        <v>37</v>
      </c>
      <c r="E19" s="34" t="s">
        <v>13</v>
      </c>
      <c r="F19" s="34">
        <v>5</v>
      </c>
      <c r="G19" s="34">
        <v>6500</v>
      </c>
      <c r="H19" s="4"/>
      <c r="I19" s="144"/>
    </row>
    <row r="20" spans="1:9" ht="59.25" customHeight="1">
      <c r="A20" s="26"/>
      <c r="B20" s="31" t="s">
        <v>38</v>
      </c>
      <c r="C20" s="12"/>
      <c r="D20" s="35" t="s">
        <v>17</v>
      </c>
      <c r="E20" s="2" t="s">
        <v>13</v>
      </c>
      <c r="F20" s="2">
        <v>22</v>
      </c>
      <c r="G20" s="2">
        <v>5600</v>
      </c>
      <c r="H20" s="2"/>
      <c r="I20" s="143" t="s">
        <v>24</v>
      </c>
    </row>
    <row r="21" spans="1:9" ht="59.25" customHeight="1">
      <c r="A21" s="26"/>
      <c r="B21" s="31" t="s">
        <v>39</v>
      </c>
      <c r="C21" s="12"/>
      <c r="D21" s="35" t="s">
        <v>18</v>
      </c>
      <c r="E21" s="2" t="s">
        <v>13</v>
      </c>
      <c r="F21" s="2">
        <v>22</v>
      </c>
      <c r="G21" s="2">
        <v>1600</v>
      </c>
      <c r="H21" s="2"/>
      <c r="I21" s="143"/>
    </row>
    <row r="22" spans="1:9" ht="59.25" customHeight="1">
      <c r="A22" s="26"/>
      <c r="B22" s="31"/>
      <c r="C22" s="12"/>
      <c r="D22" s="35"/>
      <c r="E22" s="2"/>
      <c r="F22" s="2"/>
      <c r="G22" s="2"/>
      <c r="H22" s="2"/>
      <c r="I22" s="144"/>
    </row>
    <row r="23" spans="1:9">
      <c r="A23" s="26"/>
    </row>
    <row r="24" spans="1:9">
      <c r="A24" s="26"/>
    </row>
    <row r="25" spans="1:9">
      <c r="A25" s="26"/>
    </row>
    <row r="26" spans="1:9">
      <c r="A26" s="26"/>
      <c r="B26" s="29" t="s">
        <v>40</v>
      </c>
    </row>
    <row r="27" spans="1:9">
      <c r="A27" s="26"/>
    </row>
    <row r="28" spans="1:9">
      <c r="A28" s="26"/>
    </row>
    <row r="29" spans="1:9">
      <c r="A29" s="26"/>
    </row>
    <row r="30" spans="1:9">
      <c r="A30" s="26"/>
    </row>
    <row r="31" spans="1:9">
      <c r="A31" s="26"/>
    </row>
    <row r="32" spans="1:9">
      <c r="A32" s="26"/>
    </row>
    <row r="33" spans="1:1">
      <c r="A33" s="26"/>
    </row>
    <row r="34" spans="1:1">
      <c r="A34" s="26"/>
    </row>
    <row r="35" spans="1:1">
      <c r="A35" s="26"/>
    </row>
    <row r="36" spans="1:1">
      <c r="A36" s="26"/>
    </row>
    <row r="37" spans="1:1">
      <c r="A37" s="26"/>
    </row>
    <row r="38" spans="1:1">
      <c r="A38" s="26"/>
    </row>
    <row r="39" spans="1:1">
      <c r="A39" s="26"/>
    </row>
    <row r="40" spans="1:1">
      <c r="A40" s="26"/>
    </row>
    <row r="41" spans="1:1">
      <c r="A41" s="26"/>
    </row>
    <row r="42" spans="1:1">
      <c r="A42" s="26"/>
    </row>
    <row r="43" spans="1:1">
      <c r="A43" s="26"/>
    </row>
    <row r="44" spans="1:1">
      <c r="A44" s="26"/>
    </row>
    <row r="45" spans="1:1">
      <c r="A45" s="26"/>
    </row>
    <row r="46" spans="1:1">
      <c r="A46" s="26"/>
    </row>
    <row r="47" spans="1:1">
      <c r="A47" s="26"/>
    </row>
    <row r="48" spans="1:1">
      <c r="A48" s="26"/>
    </row>
    <row r="49" spans="1:1">
      <c r="A49" s="26"/>
    </row>
    <row r="50" spans="1:1">
      <c r="A50" s="26"/>
    </row>
    <row r="51" spans="1:1">
      <c r="A51" s="26"/>
    </row>
    <row r="52" spans="1:1">
      <c r="A52" s="26"/>
    </row>
    <row r="53" spans="1:1">
      <c r="A53" s="26"/>
    </row>
    <row r="54" spans="1:1">
      <c r="A54" s="26"/>
    </row>
    <row r="55" spans="1:1">
      <c r="A55" s="26"/>
    </row>
    <row r="56" spans="1:1">
      <c r="A56" s="26"/>
    </row>
    <row r="57" spans="1:1">
      <c r="A57" s="26"/>
    </row>
    <row r="58" spans="1:1">
      <c r="A58" s="26"/>
    </row>
    <row r="59" spans="1:1">
      <c r="A59" s="26"/>
    </row>
    <row r="60" spans="1:1">
      <c r="A60" s="26"/>
    </row>
    <row r="61" spans="1:1">
      <c r="A61" s="26"/>
    </row>
    <row r="62" spans="1:1">
      <c r="A62" s="26"/>
    </row>
    <row r="63" spans="1:1">
      <c r="A63" s="26"/>
    </row>
    <row r="64" spans="1:1">
      <c r="A64" s="26"/>
    </row>
    <row r="65" spans="1:1">
      <c r="A65" s="26"/>
    </row>
    <row r="66" spans="1:1">
      <c r="A66" s="26"/>
    </row>
    <row r="67" spans="1:1">
      <c r="A67" s="26"/>
    </row>
    <row r="70" spans="1:1" ht="25.5">
      <c r="A70" s="27" t="s">
        <v>15</v>
      </c>
    </row>
    <row r="71" spans="1:1" ht="25.5">
      <c r="A71" s="27" t="s">
        <v>15</v>
      </c>
    </row>
  </sheetData>
  <mergeCells count="19">
    <mergeCell ref="I17:I19"/>
    <mergeCell ref="I20:I22"/>
    <mergeCell ref="H10:H12"/>
    <mergeCell ref="I10:I12"/>
    <mergeCell ref="C15:C16"/>
    <mergeCell ref="E13:E14"/>
    <mergeCell ref="F13:F14"/>
    <mergeCell ref="G13:G14"/>
    <mergeCell ref="H13:H14"/>
    <mergeCell ref="I13:I14"/>
    <mergeCell ref="B1:I1"/>
    <mergeCell ref="C2:D2"/>
    <mergeCell ref="B6:B8"/>
    <mergeCell ref="B9:B10"/>
    <mergeCell ref="B11:B16"/>
    <mergeCell ref="C12:C14"/>
    <mergeCell ref="E10:E12"/>
    <mergeCell ref="F10:F12"/>
    <mergeCell ref="G10:G12"/>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2" baseType="variant">
      <vt:variant>
        <vt:lpstr>Листы</vt:lpstr>
      </vt:variant>
      <vt:variant>
        <vt:i4>3</vt:i4>
      </vt:variant>
    </vt:vector>
  </HeadingPairs>
  <TitlesOfParts>
    <vt:vector size="3" baseType="lpstr">
      <vt:lpstr>Заявка Ангио (1)</vt:lpstr>
      <vt:lpstr>Заявка Ангио (2)</vt:lpstr>
      <vt:lpstr>мозговые артерии катетеры прово</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Пользователь Windows</cp:lastModifiedBy>
  <cp:lastPrinted>2024-05-28T11:07:01Z</cp:lastPrinted>
  <dcterms:created xsi:type="dcterms:W3CDTF">2011-01-27T08:31:00Z</dcterms:created>
  <dcterms:modified xsi:type="dcterms:W3CDTF">2024-05-28T12:21:27Z</dcterms:modified>
</cp:coreProperties>
</file>