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-105" windowWidth="19425" windowHeight="10425"/>
  </bookViews>
  <sheets>
    <sheet name="расходные материалы" sheetId="1" r:id="rId1"/>
  </sheets>
  <definedNames>
    <definedName name="_xlnm.Print_Area" localSheetId="0">'расходные материалы'!$A$1:$AE$42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/>
  <c r="G28"/>
  <c r="G13"/>
  <c r="G14"/>
  <c r="G15"/>
  <c r="G16"/>
  <c r="G17"/>
  <c r="G18"/>
  <c r="G19"/>
  <c r="G20"/>
  <c r="G21"/>
  <c r="G22"/>
  <c r="G23"/>
  <c r="G24"/>
  <c r="G25"/>
  <c r="G26"/>
  <c r="G27"/>
  <c r="G12"/>
  <c r="G30" l="1"/>
</calcChain>
</file>

<file path=xl/sharedStrings.xml><?xml version="1.0" encoding="utf-8"?>
<sst xmlns="http://schemas.openxmlformats.org/spreadsheetml/2006/main" count="53" uniqueCount="53">
  <si>
    <t>№</t>
  </si>
  <si>
    <t>Наименование</t>
  </si>
  <si>
    <t>Техническая спецификация</t>
  </si>
  <si>
    <t>Соединительный кабель для абляционного катетера</t>
  </si>
  <si>
    <t>Соединительный кабель для 4-х и 10-ти полюсных катетеров</t>
  </si>
  <si>
    <t xml:space="preserve">Неуправляемый диагностический катетер для регистрации сердечных потенциалов при проведении электрофизиологического исследования сердца или радиочастотной аблации тахиаритмий. Количество полюсов: 4. Длина не менее 115 см. Диаметр катетера не менее 6 Fr. Варианты межполюсного расстояния: 2-5-2, 5-5-5, 10-10-10. Наличие не менее трех вариантов кривизны катетера. </t>
  </si>
  <si>
    <t>Длинный управляемый интродьюсер. Управление в 2-х плоскостях. 4 варианта кривизны интродьюсера. Длина 82 и 92 см. Диаметр 8,5 Fr. Наличие атравматичного рентгенконтрастного кончика. Маркировка направления кончика интродьюсера. Наличие трехходового крана для аспирации, инфузии жидкости, забора крови и монитора давления. Длина расширителя не менее 95 см.</t>
  </si>
  <si>
    <t>Интродьюсер для проведения транссептального доступа. Не менее 10 вариантов кривизны. Длины 63 и 81 см. Диаметр 8 и 8,5 Fr. Наличие атравматичного рентгенконтрастного кончика. Маркировка направления кончика интродьюсера. Наличие трехходового крана для аспирации, инфузии жидкости, забора крови и монитора давления. Длина расширителя не менее 67 и 85 см.</t>
  </si>
  <si>
    <t>Игла для проведение трассептальной пункции сердца. Не менее трех вариантов кривизны. Диаметр иглы 18 и 19 GA. 4 варианта длин иглы: 56, 71, 89, 98 см. Метка направления острия иглы. Проводник в комплекте. Длина проводника не менее 180 см.</t>
  </si>
  <si>
    <t xml:space="preserve">Набор трубок для орошения для подачи охлаждающей жидкости через насос OptimAblate при проведении радиочастотной аблации тахиаритмий. Длина не менее 300 см. </t>
  </si>
  <si>
    <t>Цена за единицу</t>
  </si>
  <si>
    <t>Управляемый диагностический катетер для регистрации сердечных потенциалов при проведении электрофизиологического исследования сердца или радиочастотной аблации тахиаритмий. Количество полюсов: 10. Материал полюсов - платина. Длина не менее 115 см. Диаметр катетера не менее 6 Fr. Спейсинг 2-8-2. Атравматичный кончик электрода. Первый полюс электрода начинается не с кончика.Наличие эргономичной ручки с отличной маневренностью, стабилизацией и управляемостью.</t>
  </si>
  <si>
    <t>Навигационный аблационный катетер для регистрации сердечных потенциалов и проведения радиочастотной аблации сердца при лечении тахиаритмий. Катетер выполнен из медицинского термопластичного эластичного полимера. Материал электрода - платина, которая обеспечивают низкое сопротивление. Тип: орошаемые и неорошаемый. Наличие вариантов катетера с одним и несколькими сенсорами. Варианты диаметров катетера - 7, 8 Fr. Количество полюсов не менее 4. Межполюсное расстояние: 2-5-2. Наличие вариантов катетеров с усиленной структурой. Варианты длин катетера 90 и 115 см. Наличие эргономичной ручки с отличной маневренностью, стабилизацией и управляемостью. Наличие не менее 7-ми вариантов кривизны катетера. Открытый тип орошения с количеством выходов не менее 6. Совместимость с навигационной системой Columbus.</t>
  </si>
  <si>
    <t xml:space="preserve">Аблационный орошаемый катетер для регистрации сердечных потенциалов и проведения радиочастотной аблации сердца при лечении тахиаритмий. Катетер выполнен из медицинского термопластичного эластичного полимера. Материал электрода - платина, которая обеспечивают низкое сопротивление, высокую точность регистрации сигналов ВЭГМ и хорошую рентген-контрастность. Диаметр катетера не более 7 Fr. Количество полюсов не менее 4. Длина дистального полюса не менее 4 мм, длина кольцевых полюсов не более 1,3 мм. Межполюсное расстояние: 2-5-2.  Длина не менее 115 см. Наличие эргономичной ручки с отличной маневренностью, стабилизацией и управляемостью. Наличие не менее 4-х вариантов кривизны катетера. Открытый тип орошения с количеством выходов не менее 6. </t>
  </si>
  <si>
    <t xml:space="preserve">Аблационный неорошаемый катетер для регистрации сердечных потенциалов и проведения радиочастотной аблации сердца при лечении тахиаритмий. Катетер выполнен из медицинского термопластичного эластичного полимера. Материал электрода - платина, которая обеспечивают низкое сопротивление, высокую точность регистрации сигналов ВЭГМ и хорошую рентген-контрастность. Диаметр катетера не более 7 Fr. Количество полюсов не менее 4. Длина дистального полюса не менее 4 мм, длина кольцевых полюсов не более 1,3 мм. Межполюсное расстояние: 2-5-2.  Наличие не менее двух вариантов длин катетера: не более 90 см и не менее 115 см. Наличие катетеров с усиленной стабилизацией и жесткостью. Наличие эргономичной ручки с отличной маневренностью, стабилизацией и управляемостью. Наличие не менее 6-ти вариантов кривизны катетера. </t>
  </si>
  <si>
    <t>Соединительный кабель для навигационного абляционного катетера</t>
  </si>
  <si>
    <t>Конструкция стента имеет аблюминальные углубления на стратах, где содержится лекарственное вещество. Такой дизайн позволяет достичь целевого выделения лекарственного средства в стенку сосуда, уменьшить дозу ЛС, устранить ее системное действие и минимизировать потери и разрушение лекарственного покрытия при доставке стента к области поражения и прохождении через кальцинированных сужений. Материал стента: кобальт-хромовый сплав. Лекарственное покрытие стента: 100% биодеградируемый полимер PLA (Poly Lactic Acid), включающий антипролиферативный препарат Рапамицин (Сиролимус). Срок биодеградации полимера не более 9 месяцев. Выделение лекарственного вещества: 90% в течение 90 дней. Доза лекарственного вещества не более 0,3 мкм/мм2. Толщина каркаса: стенты с диаметром 2,25 -3,00 мм – не более 86 мкм (0,0034”) и с диаметром 3,5-4,0 мм – не более 96,5 мкм (0,0038”). Варианты длин стента: 13, 16, 18, 21, 23, 26, 29, 31, 33, 35, 38 мм. Варианты диаметр стентов: 2.25; 2.5; 2.75; 3.0; 3.5; 4.0 мм. Система доставки быстрой смены. Средний рекойл не более 2,6%. Конусообразная конструкция дистального наконечника с профилем входа не более 0.018”. Диаметр проксимального шафта – не более 2,3F (Ø 2.25-3.0 мм), не более 2,6F (Ø 3.5-4.0 мм). Диаметр дистального шафта – не более 2,7F (Ø 2.25-3.0 мм), не более 2,9F (Ø 3.5-4.0 мм). Номинальное давление не менее 10 атм. Расчетное давление разрыва не менее 16 атм. (Ø 2.25-3.5 мм) и 14 атм. (Ø 4.0 мм). Диаметр боковой ячейки после раскрытия стента для бифуркационного стентирования: не менее 4,85 мм для Ø 2.25-2.5 мм, не менее 6,39 мм для Ø 2.75-3.0 мм, не менее 4,93 мм для Ø 3.5-4.0 мм.</t>
  </si>
  <si>
    <t xml:space="preserve">Кобальт-хромовая коронарная стент система с лекарственным покрытием </t>
  </si>
  <si>
    <t>Количество</t>
  </si>
  <si>
    <t xml:space="preserve">Полукомплаенсный баллонный катетер для чрескожной транслюминальной коронарной ангиопластики с системой быстрой смены. Возможность быстрой смены обеспечивается коаксиальным двухпросветным дистальным шафтом. 
Рабочая длина: 145 см. Расстояние от дистального конца до порта быстрой смены: 250 мм. Наличие 1 или 2 рентгенконтрастных маркеров. Длина маркеров: 0,7 мм. Кроссинг профайл 0,021”-0,027” (в зависимости от диаметра баллона). Двухлепестковая укладка баллонов с диаметром 1,0-1,25 мм, и трехлепестковая укладная для баллонов с диаметром 1,5-4,0 мм. Проксимальный диаметр шафта 2,1F (Ø 1.0-2.0 мм) и 2,3F (Ø 2.25-4.0 мм). Дистальный диаметр шафта 2,2F (Ø 1.0-2.0 мм) и 2,6F (Ø 2.25-4.0 мм). Возможность применения Kissing Balloon Technique с использования гайд-катетера диаметром 5F. Покрытие баллона: гидрофильное. Материал баллона: запатентованный Pebax с уменьшение толщины и сохранением прочности баллона. Номинальное давление 6 атм. Расчетное давление разрыва 16 атм. (Ø 1.0-3.0 мм) и 14 атм. (Ø 3.25-4.0 мм). Варианты диаметров баллона: 1.0, 1.25, 1.5, 2.0, 2.25, 2.5, 2.75, 3.0, 3.25, 3.5, 3.75, 4.0 мм. Варианты длин баллона: 6, 10, 15, 20 мм. 
</t>
  </si>
  <si>
    <t>Баллонный катетер для ЧТКА для предилятации</t>
  </si>
  <si>
    <t>Баллонный катетер для ЧТКА для постдилятации</t>
  </si>
  <si>
    <t xml:space="preserve">Нонкомплайенсный баллонный катетер высокого давления для чрескожной транслюминальной коронарной ангиопластики с системой быстрой смены. Возможность быстрой смены обеспечивается коаксиальным двухпросветным дистальным шафтом. Проксимальный стержень имеет два маркера для измерения положения дилатационного катетера относительно кончика проводникового катетера (маркер, расположенный ближе всего к втулке дилатационного катетера, предназначен для проводниковых катетеров для бедренного доступа, а другой маркер – для проводниковых катетеров для плечевого доступа).
Рабочая длина: 145 см. Профиль входа: 0.017”. Наличие 2 -х рентгенконтрастных маркеров баллона. Трехлепестковая укладная баллонов. Проксимальный диаметр шафта 2,3F. Дистальный диаметр шафта 2,7F. Материал баллона: полимер. Покрытие баллона: гидрофильное. Номинальное давление 12 атм. Расчетное давление разрыва 20 атм. (Ø 2.5-4.0 мм) и 18 атм. (Ø 4.5-5.0 мм). Варианты диаметров баллона: 2.25, 2.5, 2.75, 3.0, 3.25, 3.5, 3.75, 4.0, 4.5, 5.0 мм. Варианты длин баллона: 6, 8, 10, 12, 15, 20 мм. 
</t>
  </si>
  <si>
    <t>Навигационный абляционный катетер</t>
  </si>
  <si>
    <t>Орошаемый абляционный катетер</t>
  </si>
  <si>
    <t>Неорошаемый абляционный катетер</t>
  </si>
  <si>
    <t>Управляемый 10-ти полюсный диагностический катетер</t>
  </si>
  <si>
    <t>Неуправляемый 4-полюсный диагностический катетер</t>
  </si>
  <si>
    <t>Игла для транссептальной пункции</t>
  </si>
  <si>
    <t>Интродьюсер для транссептального доступа</t>
  </si>
  <si>
    <t>Управляемый длинный интродьюсер</t>
  </si>
  <si>
    <t>Соединительный кабель для подключения навигационных аблационных катетеров к навигационной системе Columbus 3D. Длина не менее 300 см.</t>
  </si>
  <si>
    <t>Соединительный кабель для подключения аблационных катетеров к аблационному генератору OptimAblate. Длина не менее 300 см.</t>
  </si>
  <si>
    <t>Соединительный кабель для подключения диагностических катетеров к ЭФИ системе. Длина не менее 200 см.</t>
  </si>
  <si>
    <t>Наружный патч для соединения к навигационной системе Columbus 3D при проведении радиочастотной аблации тахиаритмий. Длина не менее 105 см.</t>
  </si>
  <si>
    <t>Навигационный патч для системы</t>
  </si>
  <si>
    <t>Набор трубок для орошемого насоса</t>
  </si>
  <si>
    <t>"Утверждаю"</t>
  </si>
  <si>
    <t>Гланый врач КГП на ПХВ "МЦРБ Аягозского района" УЗ области Абай</t>
  </si>
  <si>
    <t>____________________Ш.Ж. Омаров</t>
  </si>
  <si>
    <t xml:space="preserve">Расходные материалы, предназначенные для выполнения ГОБМП и ОСМС </t>
  </si>
  <si>
    <t>по рентгеноэндоваскулярным вмешательствам  на 2023 г</t>
  </si>
  <si>
    <t>ТЕХНИЧЕСКАЯ СПЕЦИФИКАЦИЯ</t>
  </si>
  <si>
    <t>Главный бухгалтер:                                                                                       Карагуланова М.С</t>
  </si>
  <si>
    <t>Экономист:                                                                                                     Жумабаева А.М</t>
  </si>
  <si>
    <t>Столбец1</t>
  </si>
  <si>
    <t xml:space="preserve">1. Cтент внутрисосудистый BioMime ™ Aura, с лекарственным покрытием, размерами: диаметром (мм): 2,00; 2,25; 2,50; 2,75; 3,00; 3,50; 4,00; 4,50; длиной (мм): 8; 13; 16; 19; 24; 29; 32; 37; 40; 44; 48. 
Производитель Meril Life Sciences Private Limited. (Индия).
Регистрационный номер: РК-ИМН-5№011105
</t>
  </si>
  <si>
    <t xml:space="preserve">2. Баллонный дилатационный катетер на системе доставки быстрой смены Mozec™ RX PTCA стерильный, однократного применения, размерами баллона: диаметр (мм): 1.25, 1.50, 2.00, 2.25, 2.50, 2.75, 3.00, 3.50, 4.00, 4.50; и длиной (мм): 6, 9, 12, 14, 15, 17, 20, 25, 30, 33, 38, 41.
Производитель Meril Life Sciences Private Limited. (Индия)
Регистрационный номер: РК-ИМН-5№013848 от 19.11.2014 г.
</t>
  </si>
  <si>
    <t xml:space="preserve">Cтент внутрисосудистый BioMime </t>
  </si>
  <si>
    <t xml:space="preserve">Баллонный дилатационный катетер </t>
  </si>
  <si>
    <t>ТОО "UNIX Pharm"</t>
  </si>
  <si>
    <t>ТОО "Глобал Медикал"</t>
  </si>
  <si>
    <t>ТОО "ABMG Expert"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</si>
</sst>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.0_-;\-* #,##0.0_-;_-* &quot;-&quot;??_-;_-@_-"/>
  </numFmts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wrapText="1"/>
    </xf>
    <xf numFmtId="0" fontId="0" fillId="0" borderId="2" xfId="0" applyBorder="1"/>
    <xf numFmtId="0" fontId="1" fillId="2" borderId="4" xfId="0" applyFont="1" applyFill="1" applyBorder="1" applyAlignment="1">
      <alignment horizontal="center" vertical="center" wrapText="1"/>
    </xf>
    <xf numFmtId="165" fontId="0" fillId="0" borderId="0" xfId="0" applyNumberFormat="1"/>
    <xf numFmtId="0" fontId="4" fillId="0" borderId="0" xfId="0" applyFont="1" applyAlignment="1">
      <alignment wrapText="1"/>
    </xf>
    <xf numFmtId="0" fontId="4" fillId="0" borderId="0" xfId="0" applyFont="1"/>
    <xf numFmtId="0" fontId="5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0" borderId="9" xfId="0" applyFont="1" applyBorder="1" applyAlignment="1"/>
    <xf numFmtId="0" fontId="9" fillId="3" borderId="0" xfId="0" applyFont="1" applyFill="1" applyAlignment="1">
      <alignment horizontal="left"/>
    </xf>
    <xf numFmtId="0" fontId="9" fillId="3" borderId="0" xfId="0" applyFont="1" applyFill="1"/>
    <xf numFmtId="0" fontId="8" fillId="3" borderId="0" xfId="0" applyFont="1" applyFill="1"/>
    <xf numFmtId="0" fontId="9" fillId="3" borderId="0" xfId="0" applyFont="1" applyFill="1" applyAlignment="1">
      <alignment horizontal="center"/>
    </xf>
    <xf numFmtId="0" fontId="10" fillId="0" borderId="0" xfId="0" applyFont="1"/>
    <xf numFmtId="0" fontId="8" fillId="0" borderId="9" xfId="0" applyFont="1" applyBorder="1" applyAlignment="1"/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65" fontId="10" fillId="0" borderId="0" xfId="1" applyNumberFormat="1" applyFont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0" fillId="0" borderId="7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/>
    </xf>
    <xf numFmtId="0" fontId="0" fillId="0" borderId="10" xfId="0" applyBorder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wrapText="1"/>
    </xf>
    <xf numFmtId="0" fontId="12" fillId="0" borderId="7" xfId="0" applyNumberFormat="1" applyFont="1" applyBorder="1" applyAlignment="1">
      <alignment vertical="center"/>
    </xf>
    <xf numFmtId="0" fontId="6" fillId="0" borderId="0" xfId="0" applyFont="1" applyBorder="1" applyAlignment="1"/>
    <xf numFmtId="0" fontId="0" fillId="0" borderId="1" xfId="0" applyBorder="1"/>
    <xf numFmtId="0" fontId="0" fillId="0" borderId="11" xfId="0" applyBorder="1"/>
    <xf numFmtId="0" fontId="13" fillId="2" borderId="5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15" fillId="3" borderId="1" xfId="0" applyFont="1" applyFill="1" applyBorder="1" applyAlignment="1">
      <alignment vertical="center"/>
    </xf>
    <xf numFmtId="165" fontId="15" fillId="3" borderId="1" xfId="0" applyNumberFormat="1" applyFont="1" applyFill="1" applyBorder="1"/>
    <xf numFmtId="0" fontId="14" fillId="0" borderId="7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165" fontId="14" fillId="0" borderId="0" xfId="0" applyNumberFormat="1" applyFont="1" applyBorder="1" applyAlignment="1">
      <alignment horizontal="center" vertical="center"/>
    </xf>
    <xf numFmtId="0" fontId="14" fillId="0" borderId="7" xfId="0" applyFont="1" applyBorder="1"/>
    <xf numFmtId="0" fontId="12" fillId="0" borderId="7" xfId="0" applyNumberFormat="1" applyFont="1" applyBorder="1"/>
    <xf numFmtId="165" fontId="15" fillId="3" borderId="1" xfId="0" applyNumberFormat="1" applyFont="1" applyFill="1" applyBorder="1" applyAlignment="1">
      <alignment vertical="center"/>
    </xf>
    <xf numFmtId="0" fontId="15" fillId="3" borderId="1" xfId="0" applyFont="1" applyFill="1" applyBorder="1"/>
    <xf numFmtId="0" fontId="9" fillId="0" borderId="9" xfId="0" applyFont="1" applyBorder="1" applyAlignment="1">
      <alignment horizontal="center"/>
    </xf>
    <xf numFmtId="0" fontId="9" fillId="0" borderId="9" xfId="0" applyFont="1" applyBorder="1" applyAlignment="1"/>
    <xf numFmtId="0" fontId="10" fillId="3" borderId="1" xfId="0" applyFont="1" applyFill="1" applyBorder="1"/>
  </cellXfs>
  <cellStyles count="2">
    <cellStyle name="Обычный" xfId="0" builtinId="0"/>
    <cellStyle name="Финансовый" xfId="1" builtinId="3"/>
  </cellStyles>
  <dxfs count="21">
    <dxf>
      <border diagonalUp="0" diagonalDown="0" outline="0">
        <left/>
        <right/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 style="thin">
          <color indexed="64"/>
        </top>
        <bottom/>
      </border>
    </dxf>
    <dxf>
      <numFmt numFmtId="165" formatCode="_-* #,##0.0_-;\-* #,##0.0_-;_-* &quot;-&quot;??_-;_-@_-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 style="thin">
          <color indexed="64"/>
        </top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Times New Roman"/>
        <scheme val="none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8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numFmt numFmtId="165" formatCode="_-* #,##0.0_-;\-* #,##0.0_-;_-* &quot;-&quot;??_-;_-@_-"/>
      <alignment horizontal="center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8"/>
      </font>
      <numFmt numFmtId="165" formatCode="_-* #,##0.0_-;\-* #,##0.0_-;_-* &quot;-&quot;??_-;_-@_-"/>
      <alignment horizontal="center" vertical="center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alignment horizontal="left" vertical="top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8"/>
      </font>
      <alignment horizontal="left" vertical="top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Calibri"/>
        <scheme val="minor"/>
      </font>
      <alignment horizontal="left" vertical="top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8"/>
      </font>
      <alignment horizontal="left" vertical="top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B11:J30" totalsRowCount="1" headerRowDxfId="20" headerRowBorderDxfId="19" tableBorderDxfId="18" totalsRowBorderDxfId="17">
  <autoFilter ref="B11:J29">
    <filterColumn colId="5"/>
    <filterColumn colId="6"/>
    <filterColumn colId="7"/>
    <filterColumn colId="8"/>
  </autoFilter>
  <tableColumns count="9">
    <tableColumn id="1" name="№" dataDxfId="16" totalsRowDxfId="15"/>
    <tableColumn id="2" name="Наименование" dataDxfId="14" totalsRowDxfId="13"/>
    <tableColumn id="3" name="Техническая спецификация" dataDxfId="12" totalsRowDxfId="11"/>
    <tableColumn id="4" name="Цена за единицу" dataDxfId="10" totalsRowDxfId="9"/>
    <tableColumn id="5" name="Количество" dataDxfId="8" totalsRowDxfId="7"/>
    <tableColumn id="6" name="Столбец1" totalsRowFunction="custom" totalsRowDxfId="6">
      <calculatedColumnFormula>Table2[[#This Row],[Количество]]*Table2[[#This Row],[Цена за единицу]]</calculatedColumnFormula>
      <totalsRowFormula>SUM(G12:G29)</totalsRowFormula>
    </tableColumn>
    <tableColumn id="7" name="ТОО &quot;UNIX Pharm&quot;" dataDxfId="5" totalsRowDxfId="4"/>
    <tableColumn id="8" name="ТОО &quot;Глобал Медикал&quot;" dataDxfId="3" totalsRowDxfId="2"/>
    <tableColumn id="9" name="ТОО &quot;ABMG Expert&quot;" dataDxfId="1" totalsRow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36"/>
  <sheetViews>
    <sheetView tabSelected="1" view="pageBreakPreview" zoomScale="51" zoomScaleNormal="53" zoomScaleSheetLayoutView="51" workbookViewId="0">
      <selection activeCell="M12" sqref="M12"/>
    </sheetView>
  </sheetViews>
  <sheetFormatPr defaultRowHeight="15"/>
  <cols>
    <col min="2" max="2" width="5.75" customWidth="1"/>
    <col min="3" max="3" width="37.625" customWidth="1"/>
    <col min="4" max="4" width="103.125" style="1" customWidth="1"/>
    <col min="5" max="5" width="23.25" customWidth="1"/>
    <col min="6" max="6" width="20.625" customWidth="1"/>
    <col min="7" max="7" width="18.375" customWidth="1"/>
    <col min="8" max="8" width="30.75" customWidth="1"/>
    <col min="9" max="9" width="30.875" customWidth="1"/>
    <col min="10" max="10" width="29.875" customWidth="1"/>
  </cols>
  <sheetData>
    <row r="1" spans="2:10" ht="18.75">
      <c r="C1" s="5"/>
      <c r="D1" s="5"/>
      <c r="E1" s="5"/>
      <c r="F1" s="5"/>
      <c r="G1" s="6"/>
      <c r="H1" s="6"/>
      <c r="I1" s="6"/>
    </row>
    <row r="2" spans="2:10" ht="23.25">
      <c r="C2" s="10" t="s">
        <v>37</v>
      </c>
      <c r="D2" s="10"/>
      <c r="E2" s="10"/>
      <c r="F2" s="11"/>
      <c r="G2" s="7"/>
      <c r="H2" s="7"/>
      <c r="I2" s="7"/>
    </row>
    <row r="3" spans="2:10" ht="23.25">
      <c r="C3" s="10" t="s">
        <v>38</v>
      </c>
      <c r="D3" s="10"/>
      <c r="E3" s="10"/>
      <c r="F3" s="11"/>
      <c r="G3" s="7"/>
      <c r="H3" s="7"/>
      <c r="I3" s="7"/>
    </row>
    <row r="4" spans="2:10" ht="23.25">
      <c r="C4" s="10"/>
      <c r="D4" s="10"/>
      <c r="E4" s="10"/>
      <c r="F4" s="11"/>
      <c r="G4" s="7"/>
      <c r="H4" s="7"/>
      <c r="I4" s="7"/>
    </row>
    <row r="5" spans="2:10" ht="23.25">
      <c r="C5" s="10" t="s">
        <v>39</v>
      </c>
      <c r="D5" s="10"/>
      <c r="E5" s="10"/>
      <c r="F5" s="11"/>
      <c r="G5" s="7"/>
      <c r="H5" s="7"/>
      <c r="I5" s="7"/>
    </row>
    <row r="6" spans="2:10" ht="23.25">
      <c r="C6" s="10"/>
      <c r="D6" s="10"/>
      <c r="E6" s="10"/>
      <c r="F6" s="11"/>
      <c r="G6" s="7"/>
      <c r="H6" s="7"/>
      <c r="I6" s="7"/>
    </row>
    <row r="7" spans="2:10" ht="23.25">
      <c r="C7" s="10"/>
      <c r="D7" s="10"/>
      <c r="E7" s="10"/>
      <c r="F7" s="11"/>
      <c r="G7" s="7"/>
      <c r="H7" s="7"/>
      <c r="I7" s="7"/>
    </row>
    <row r="8" spans="2:10" ht="23.25">
      <c r="C8" s="11"/>
      <c r="D8" s="13" t="s">
        <v>40</v>
      </c>
      <c r="E8" s="11"/>
      <c r="F8" s="12"/>
      <c r="G8" s="8"/>
      <c r="H8" s="8"/>
      <c r="I8" s="8"/>
    </row>
    <row r="9" spans="2:10" ht="23.25">
      <c r="C9" s="10"/>
      <c r="D9" s="13" t="s">
        <v>41</v>
      </c>
      <c r="E9" s="10"/>
      <c r="F9" s="11"/>
      <c r="G9" s="7"/>
      <c r="H9" s="7"/>
      <c r="I9" s="7"/>
    </row>
    <row r="10" spans="2:10" ht="23.25">
      <c r="C10" s="14"/>
      <c r="D10" s="45" t="s">
        <v>42</v>
      </c>
      <c r="E10" s="46"/>
      <c r="F10" s="15"/>
      <c r="G10" s="9"/>
      <c r="H10" s="31"/>
      <c r="I10" s="31"/>
    </row>
    <row r="11" spans="2:10" ht="80.25" customHeight="1">
      <c r="B11" s="3" t="s">
        <v>0</v>
      </c>
      <c r="C11" s="16" t="s">
        <v>1</v>
      </c>
      <c r="D11" s="17" t="s">
        <v>2</v>
      </c>
      <c r="E11" s="16" t="s">
        <v>10</v>
      </c>
      <c r="F11" s="16" t="s">
        <v>18</v>
      </c>
      <c r="G11" s="24" t="s">
        <v>45</v>
      </c>
      <c r="H11" s="34" t="s">
        <v>50</v>
      </c>
      <c r="I11" s="34" t="s">
        <v>51</v>
      </c>
      <c r="J11" s="34" t="s">
        <v>52</v>
      </c>
    </row>
    <row r="12" spans="2:10" ht="303" customHeight="1">
      <c r="B12" s="2">
        <v>1</v>
      </c>
      <c r="C12" s="18" t="s">
        <v>17</v>
      </c>
      <c r="D12" s="19" t="s">
        <v>16</v>
      </c>
      <c r="E12" s="20">
        <v>189500</v>
      </c>
      <c r="F12" s="21">
        <v>200</v>
      </c>
      <c r="G12" s="25">
        <f>Table2[[#This Row],[Количество]]*Table2[[#This Row],[Цена за единицу]]</f>
        <v>37900000</v>
      </c>
      <c r="H12" s="36">
        <v>165000</v>
      </c>
      <c r="I12" s="43">
        <v>189000</v>
      </c>
      <c r="J12" s="35"/>
    </row>
    <row r="13" spans="2:10" ht="409.5">
      <c r="B13" s="2">
        <v>2</v>
      </c>
      <c r="C13" s="18" t="s">
        <v>20</v>
      </c>
      <c r="D13" s="19" t="s">
        <v>19</v>
      </c>
      <c r="E13" s="20">
        <v>59500</v>
      </c>
      <c r="F13" s="21">
        <v>200</v>
      </c>
      <c r="G13" s="25">
        <f>Table2[[#This Row],[Количество]]*Table2[[#This Row],[Цена за единицу]]</f>
        <v>11900000</v>
      </c>
      <c r="H13" s="32"/>
      <c r="I13" s="37">
        <v>59000</v>
      </c>
      <c r="J13" s="35"/>
    </row>
    <row r="14" spans="2:10" ht="409.5">
      <c r="B14" s="2">
        <v>3</v>
      </c>
      <c r="C14" s="18" t="s">
        <v>21</v>
      </c>
      <c r="D14" s="19" t="s">
        <v>22</v>
      </c>
      <c r="E14" s="20">
        <v>49500</v>
      </c>
      <c r="F14" s="21">
        <v>100</v>
      </c>
      <c r="G14" s="25">
        <f>Table2[[#This Row],[Количество]]*Table2[[#This Row],[Цена за единицу]]</f>
        <v>4950000</v>
      </c>
      <c r="H14" s="35"/>
      <c r="I14" s="37">
        <v>49000</v>
      </c>
      <c r="J14" s="35"/>
    </row>
    <row r="15" spans="2:10" ht="135" customHeight="1">
      <c r="B15" s="2">
        <v>4</v>
      </c>
      <c r="C15" s="18" t="s">
        <v>23</v>
      </c>
      <c r="D15" s="19" t="s">
        <v>12</v>
      </c>
      <c r="E15" s="20">
        <v>1105000</v>
      </c>
      <c r="F15" s="21">
        <v>5</v>
      </c>
      <c r="G15" s="25">
        <f>Table2[[#This Row],[Количество]]*Table2[[#This Row],[Цена за единицу]]</f>
        <v>5525000</v>
      </c>
      <c r="H15" s="35"/>
      <c r="I15" s="37">
        <v>1104000</v>
      </c>
      <c r="J15" s="35"/>
    </row>
    <row r="16" spans="2:10" ht="129" customHeight="1">
      <c r="B16" s="2">
        <v>5</v>
      </c>
      <c r="C16" s="18" t="s">
        <v>24</v>
      </c>
      <c r="D16" s="19" t="s">
        <v>13</v>
      </c>
      <c r="E16" s="20">
        <v>626000</v>
      </c>
      <c r="F16" s="21">
        <v>1</v>
      </c>
      <c r="G16" s="25">
        <f>Table2[[#This Row],[Количество]]*Table2[[#This Row],[Цена за единицу]]</f>
        <v>626000</v>
      </c>
      <c r="H16" s="35"/>
      <c r="I16" s="37">
        <v>625000</v>
      </c>
      <c r="J16" s="35"/>
    </row>
    <row r="17" spans="2:10" ht="133.5" customHeight="1">
      <c r="B17" s="2">
        <v>6</v>
      </c>
      <c r="C17" s="18" t="s">
        <v>25</v>
      </c>
      <c r="D17" s="19" t="s">
        <v>14</v>
      </c>
      <c r="E17" s="20">
        <v>596000</v>
      </c>
      <c r="F17" s="21">
        <v>5</v>
      </c>
      <c r="G17" s="25">
        <f>Table2[[#This Row],[Количество]]*Table2[[#This Row],[Цена за единицу]]</f>
        <v>2980000</v>
      </c>
      <c r="H17" s="35"/>
      <c r="I17" s="37">
        <v>595000</v>
      </c>
      <c r="J17" s="35"/>
    </row>
    <row r="18" spans="2:10" ht="93.95" customHeight="1">
      <c r="B18" s="2">
        <v>7</v>
      </c>
      <c r="C18" s="18" t="s">
        <v>26</v>
      </c>
      <c r="D18" s="19" t="s">
        <v>11</v>
      </c>
      <c r="E18" s="20">
        <v>362000</v>
      </c>
      <c r="F18" s="21">
        <v>15</v>
      </c>
      <c r="G18" s="25">
        <f>Table2[[#This Row],[Количество]]*Table2[[#This Row],[Цена за единицу]]</f>
        <v>5430000</v>
      </c>
      <c r="H18" s="35"/>
      <c r="I18" s="37">
        <v>360000</v>
      </c>
      <c r="J18" s="35"/>
    </row>
    <row r="19" spans="2:10" ht="79.5" customHeight="1">
      <c r="B19" s="2">
        <v>8</v>
      </c>
      <c r="C19" s="18" t="s">
        <v>27</v>
      </c>
      <c r="D19" s="19" t="s">
        <v>5</v>
      </c>
      <c r="E19" s="20">
        <v>289500</v>
      </c>
      <c r="F19" s="21">
        <v>8</v>
      </c>
      <c r="G19" s="25">
        <f>Table2[[#This Row],[Количество]]*Table2[[#This Row],[Цена за единицу]]</f>
        <v>2316000</v>
      </c>
      <c r="H19" s="35"/>
      <c r="I19" s="37">
        <v>289000</v>
      </c>
      <c r="J19" s="35"/>
    </row>
    <row r="20" spans="2:10" ht="65.099999999999994" customHeight="1">
      <c r="B20" s="2">
        <v>9</v>
      </c>
      <c r="C20" s="18" t="s">
        <v>28</v>
      </c>
      <c r="D20" s="19" t="s">
        <v>8</v>
      </c>
      <c r="E20" s="20">
        <v>125500</v>
      </c>
      <c r="F20" s="21">
        <v>6</v>
      </c>
      <c r="G20" s="25">
        <f>Table2[[#This Row],[Количество]]*Table2[[#This Row],[Цена за единицу]]</f>
        <v>753000</v>
      </c>
      <c r="H20" s="35"/>
      <c r="I20" s="37">
        <v>125000</v>
      </c>
      <c r="J20" s="35"/>
    </row>
    <row r="21" spans="2:10" ht="83.1" customHeight="1">
      <c r="B21" s="2">
        <v>10</v>
      </c>
      <c r="C21" s="18" t="s">
        <v>29</v>
      </c>
      <c r="D21" s="19" t="s">
        <v>7</v>
      </c>
      <c r="E21" s="20">
        <v>125500</v>
      </c>
      <c r="F21" s="21">
        <v>15</v>
      </c>
      <c r="G21" s="25">
        <f>Table2[[#This Row],[Количество]]*Table2[[#This Row],[Цена за единицу]]</f>
        <v>1882500</v>
      </c>
      <c r="H21" s="35"/>
      <c r="I21" s="37">
        <v>125000</v>
      </c>
      <c r="J21" s="35"/>
    </row>
    <row r="22" spans="2:10" ht="83.1" customHeight="1">
      <c r="B22" s="2">
        <v>11</v>
      </c>
      <c r="C22" s="18" t="s">
        <v>30</v>
      </c>
      <c r="D22" s="19" t="s">
        <v>6</v>
      </c>
      <c r="E22" s="20">
        <v>481000</v>
      </c>
      <c r="F22" s="21">
        <v>2</v>
      </c>
      <c r="G22" s="25">
        <f>Table2[[#This Row],[Количество]]*Table2[[#This Row],[Цена за единицу]]</f>
        <v>962000</v>
      </c>
      <c r="H22" s="35"/>
      <c r="I22" s="37">
        <v>480000</v>
      </c>
      <c r="J22" s="35"/>
    </row>
    <row r="23" spans="2:10" ht="91.9" customHeight="1">
      <c r="B23" s="2">
        <v>12</v>
      </c>
      <c r="C23" s="18" t="s">
        <v>15</v>
      </c>
      <c r="D23" s="19" t="s">
        <v>31</v>
      </c>
      <c r="E23" s="20">
        <v>221000</v>
      </c>
      <c r="F23" s="21">
        <v>1</v>
      </c>
      <c r="G23" s="25">
        <f>Table2[[#This Row],[Количество]]*Table2[[#This Row],[Цена за единицу]]</f>
        <v>221000</v>
      </c>
      <c r="H23" s="35"/>
      <c r="I23" s="37">
        <v>220000</v>
      </c>
      <c r="J23" s="35"/>
    </row>
    <row r="24" spans="2:10" ht="73.150000000000006" customHeight="1">
      <c r="B24" s="2">
        <v>13</v>
      </c>
      <c r="C24" s="18" t="s">
        <v>3</v>
      </c>
      <c r="D24" s="19" t="s">
        <v>32</v>
      </c>
      <c r="E24" s="20">
        <v>211000</v>
      </c>
      <c r="F24" s="21">
        <v>1</v>
      </c>
      <c r="G24" s="25">
        <f>Table2[[#This Row],[Количество]]*Table2[[#This Row],[Цена за единицу]]</f>
        <v>211000</v>
      </c>
      <c r="H24" s="35"/>
      <c r="I24" s="37">
        <v>210000</v>
      </c>
      <c r="J24" s="35"/>
    </row>
    <row r="25" spans="2:10" ht="54" customHeight="1">
      <c r="B25" s="2">
        <v>14</v>
      </c>
      <c r="C25" s="22" t="s">
        <v>4</v>
      </c>
      <c r="D25" s="23" t="s">
        <v>33</v>
      </c>
      <c r="E25" s="20">
        <v>200500</v>
      </c>
      <c r="F25" s="21">
        <v>2</v>
      </c>
      <c r="G25" s="25">
        <f>Table2[[#This Row],[Количество]]*Table2[[#This Row],[Цена за единицу]]</f>
        <v>401000</v>
      </c>
      <c r="H25" s="35"/>
      <c r="I25" s="37">
        <v>200000</v>
      </c>
      <c r="J25" s="35"/>
    </row>
    <row r="26" spans="2:10" ht="70.900000000000006" customHeight="1">
      <c r="B26" s="2">
        <v>15</v>
      </c>
      <c r="C26" s="18" t="s">
        <v>35</v>
      </c>
      <c r="D26" s="19" t="s">
        <v>34</v>
      </c>
      <c r="E26" s="20">
        <v>292000</v>
      </c>
      <c r="F26" s="21">
        <v>4</v>
      </c>
      <c r="G26" s="25">
        <f>Table2[[#This Row],[Количество]]*Table2[[#This Row],[Цена за единицу]]</f>
        <v>1168000</v>
      </c>
      <c r="H26" s="35"/>
      <c r="I26" s="37">
        <v>290000</v>
      </c>
      <c r="J26" s="35"/>
    </row>
    <row r="27" spans="2:10" ht="72" customHeight="1">
      <c r="B27" s="2">
        <v>16</v>
      </c>
      <c r="C27" s="22" t="s">
        <v>36</v>
      </c>
      <c r="D27" s="22" t="s">
        <v>9</v>
      </c>
      <c r="E27" s="20">
        <v>76000</v>
      </c>
      <c r="F27" s="21">
        <v>2</v>
      </c>
      <c r="G27" s="25">
        <f>Table2[[#This Row],[Количество]]*Table2[[#This Row],[Цена за единицу]]</f>
        <v>152000</v>
      </c>
      <c r="H27" s="35"/>
      <c r="I27" s="37">
        <v>75000</v>
      </c>
      <c r="J27" s="35"/>
    </row>
    <row r="28" spans="2:10" ht="101.25" customHeight="1">
      <c r="B28" s="2">
        <v>17</v>
      </c>
      <c r="C28" s="18" t="s">
        <v>48</v>
      </c>
      <c r="D28" s="19" t="s">
        <v>46</v>
      </c>
      <c r="E28" s="20">
        <v>185000</v>
      </c>
      <c r="F28" s="21">
        <v>100</v>
      </c>
      <c r="G28" s="30">
        <f>Table2[[#This Row],[Количество]]*Table2[[#This Row],[Цена за единицу]]</f>
        <v>18500000</v>
      </c>
      <c r="H28" s="35"/>
      <c r="I28" s="37"/>
      <c r="J28" s="44">
        <v>185000</v>
      </c>
    </row>
    <row r="29" spans="2:10" ht="126" customHeight="1">
      <c r="B29" s="2">
        <v>18</v>
      </c>
      <c r="C29" s="18" t="s">
        <v>49</v>
      </c>
      <c r="D29" s="19" t="s">
        <v>47</v>
      </c>
      <c r="E29" s="20">
        <v>40500</v>
      </c>
      <c r="F29" s="21">
        <v>100</v>
      </c>
      <c r="G29" s="30">
        <f>Table2[[#This Row],[Количество]]*Table2[[#This Row],[Цена за единицу]]</f>
        <v>4050000</v>
      </c>
      <c r="H29" s="35"/>
      <c r="I29" s="37"/>
      <c r="J29" s="47">
        <v>40500</v>
      </c>
    </row>
    <row r="30" spans="2:10" ht="23.25">
      <c r="B30" s="26"/>
      <c r="C30" s="38"/>
      <c r="D30" s="39"/>
      <c r="E30" s="40"/>
      <c r="F30" s="41"/>
      <c r="G30" s="42">
        <f>SUM(G12:G29)</f>
        <v>99927500</v>
      </c>
      <c r="H30" s="33"/>
      <c r="I30" s="33"/>
      <c r="J30" s="33"/>
    </row>
    <row r="32" spans="2:10" ht="23.25">
      <c r="D32" s="27" t="s">
        <v>43</v>
      </c>
      <c r="E32" s="28"/>
      <c r="I32" s="4"/>
    </row>
    <row r="33" spans="4:5" ht="23.25">
      <c r="D33" s="27"/>
      <c r="E33" s="28"/>
    </row>
    <row r="34" spans="4:5" ht="23.25">
      <c r="D34" s="27"/>
      <c r="E34" s="28"/>
    </row>
    <row r="35" spans="4:5" ht="23.25">
      <c r="D35" s="27" t="s">
        <v>44</v>
      </c>
      <c r="E35" s="28"/>
    </row>
    <row r="36" spans="4:5" ht="23.25">
      <c r="D36" s="29"/>
      <c r="E36" s="14"/>
    </row>
  </sheetData>
  <phoneticPr fontId="2" type="noConversion"/>
  <pageMargins left="0.70866141732283472" right="0.70866141732283472" top="0.74803149606299213" bottom="0.74803149606299213" header="0.31496062992125984" footer="0.31496062992125984"/>
  <pageSetup scale="31" orientation="landscape" horizontalDpi="360" verticalDpi="360" r:id="rId1"/>
  <rowBreaks count="1" manualBreakCount="1">
    <brk id="14" max="30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расходные материалы</vt:lpstr>
      <vt:lpstr>'расходные материалы'!Область_печати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2023-07-31T09:40:51Z</cp:lastPrinted>
  <dcterms:created xsi:type="dcterms:W3CDTF">2015-06-05T18:17:20Z</dcterms:created>
  <dcterms:modified xsi:type="dcterms:W3CDTF">2023-07-31T10:26:44Z</dcterms:modified>
</cp:coreProperties>
</file>